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Celkové" sheetId="1" r:id="rId1"/>
    <sheet name="kat.0" sheetId="2" r:id="rId2"/>
    <sheet name="kat.I" sheetId="3" r:id="rId3"/>
    <sheet name="kat.II" sheetId="4" r:id="rId4"/>
    <sheet name="kat.III" sheetId="5" r:id="rId5"/>
  </sheets>
  <definedNames/>
  <calcPr fullCalcOnLoad="1"/>
</workbook>
</file>

<file path=xl/sharedStrings.xml><?xml version="1.0" encoding="utf-8"?>
<sst xmlns="http://schemas.openxmlformats.org/spreadsheetml/2006/main" count="299" uniqueCount="44">
  <si>
    <t>Startovní číslo</t>
  </si>
  <si>
    <t>Družstvo</t>
  </si>
  <si>
    <t>Akrobacie</t>
  </si>
  <si>
    <t>Trampolína</t>
  </si>
  <si>
    <t>Celkem</t>
  </si>
  <si>
    <t>Pořadí</t>
  </si>
  <si>
    <t>D</t>
  </si>
  <si>
    <t>C</t>
  </si>
  <si>
    <t>E</t>
  </si>
  <si>
    <t>PEN</t>
  </si>
  <si>
    <t>Kategorie III.</t>
  </si>
  <si>
    <t>Župa</t>
  </si>
  <si>
    <t>Kategorie II.</t>
  </si>
  <si>
    <t>Kategorie 0.</t>
  </si>
  <si>
    <t>Kategorie 0. - dívky</t>
  </si>
  <si>
    <t>Kategorie 0. - mix</t>
  </si>
  <si>
    <t>Kategorie I. - dívky</t>
  </si>
  <si>
    <t>Kategorie I. - mix</t>
  </si>
  <si>
    <t>St. č.</t>
  </si>
  <si>
    <t>Hořátev</t>
  </si>
  <si>
    <t>Písek</t>
  </si>
  <si>
    <t>Vyšehrad</t>
  </si>
  <si>
    <t>Jaroměř</t>
  </si>
  <si>
    <t>Hanspaulka</t>
  </si>
  <si>
    <t>Brandýs nad Labem</t>
  </si>
  <si>
    <t>Řeporyje A</t>
  </si>
  <si>
    <t>Řeporyje B</t>
  </si>
  <si>
    <t>Hlubočepy - mix</t>
  </si>
  <si>
    <t>Vršovice - mix</t>
  </si>
  <si>
    <t>Vyšehrad - mix</t>
  </si>
  <si>
    <t>Oblastní závod MTG oblast ZÁPAD - rok 2018</t>
  </si>
  <si>
    <t>Slaný</t>
  </si>
  <si>
    <t>Boršov</t>
  </si>
  <si>
    <t>Poděbrady</t>
  </si>
  <si>
    <t>Radotín</t>
  </si>
  <si>
    <t>Plzeň - Doubravka</t>
  </si>
  <si>
    <t>Dvůr Králové nad Labem - chlapci</t>
  </si>
  <si>
    <t>Jaroměř - Police n. Metují</t>
  </si>
  <si>
    <t>Královské Vinohrady</t>
  </si>
  <si>
    <t>Kategorie II. - mix</t>
  </si>
  <si>
    <t>Brandýs nad Labem - mix</t>
  </si>
  <si>
    <t xml:space="preserve">Kategorie III. </t>
  </si>
  <si>
    <t>Radotín - mix</t>
  </si>
  <si>
    <t>Kategorie II. -mix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</si>
</sst>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2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/>
      <top>
        <color indexed="63"/>
      </top>
      <bottom style="medium"/>
    </border>
    <border>
      <left style="thin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17" borderId="10" xfId="0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2" fillId="17" borderId="12" xfId="0" applyFon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4" borderId="0" xfId="0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2" fontId="0" fillId="0" borderId="29" xfId="0" applyNumberFormat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3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2" fillId="17" borderId="15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0" applyFont="1" applyAlignment="1">
      <alignment horizontal="justify" vertic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28" xfId="0" applyBorder="1" applyAlignment="1">
      <alignment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37" xfId="0" applyBorder="1" applyAlignment="1">
      <alignment horizontal="center"/>
    </xf>
    <xf numFmtId="0" fontId="6" fillId="0" borderId="37" xfId="0" applyFont="1" applyBorder="1" applyAlignment="1">
      <alignment vertical="center"/>
    </xf>
    <xf numFmtId="2" fontId="0" fillId="0" borderId="38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3" xfId="0" applyNumberForma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2" fontId="0" fillId="0" borderId="44" xfId="0" applyNumberFormat="1" applyFill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7" xfId="0" applyNumberFormat="1" applyFill="1" applyBorder="1" applyAlignment="1">
      <alignment horizontal="center"/>
    </xf>
    <xf numFmtId="2" fontId="0" fillId="0" borderId="48" xfId="0" applyNumberFormat="1" applyFill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0" fontId="0" fillId="0" borderId="51" xfId="0" applyFill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54" xfId="0" applyNumberFormat="1" applyFill="1" applyBorder="1" applyAlignment="1">
      <alignment horizontal="center"/>
    </xf>
    <xf numFmtId="2" fontId="0" fillId="0" borderId="55" xfId="0" applyNumberForma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9" xfId="0" applyBorder="1" applyAlignment="1">
      <alignment horizontal="center"/>
    </xf>
    <xf numFmtId="2" fontId="0" fillId="0" borderId="57" xfId="0" applyNumberFormat="1" applyFill="1" applyBorder="1" applyAlignment="1">
      <alignment horizontal="center"/>
    </xf>
    <xf numFmtId="0" fontId="0" fillId="0" borderId="50" xfId="0" applyBorder="1" applyAlignment="1">
      <alignment/>
    </xf>
    <xf numFmtId="2" fontId="0" fillId="0" borderId="51" xfId="0" applyNumberFormat="1" applyFill="1" applyBorder="1" applyAlignment="1">
      <alignment horizontal="center"/>
    </xf>
    <xf numFmtId="2" fontId="0" fillId="0" borderId="58" xfId="0" applyNumberFormat="1" applyBorder="1" applyAlignment="1">
      <alignment horizontal="center"/>
    </xf>
    <xf numFmtId="2" fontId="0" fillId="0" borderId="59" xfId="0" applyNumberForma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9" xfId="0" applyBorder="1" applyAlignment="1">
      <alignment horizontal="center"/>
    </xf>
    <xf numFmtId="2" fontId="0" fillId="0" borderId="60" xfId="0" applyNumberFormat="1" applyFill="1" applyBorder="1" applyAlignment="1">
      <alignment horizontal="center"/>
    </xf>
    <xf numFmtId="0" fontId="0" fillId="0" borderId="27" xfId="0" applyBorder="1" applyAlignment="1">
      <alignment/>
    </xf>
    <xf numFmtId="0" fontId="6" fillId="0" borderId="61" xfId="0" applyFont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5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27" xfId="0" applyBorder="1" applyAlignment="1">
      <alignment horizontal="center"/>
    </xf>
    <xf numFmtId="2" fontId="0" fillId="0" borderId="63" xfId="0" applyNumberFormat="1" applyBorder="1" applyAlignment="1">
      <alignment horizontal="center"/>
    </xf>
    <xf numFmtId="2" fontId="0" fillId="0" borderId="64" xfId="0" applyNumberFormat="1" applyBorder="1" applyAlignment="1">
      <alignment horizontal="center"/>
    </xf>
    <xf numFmtId="0" fontId="0" fillId="0" borderId="65" xfId="0" applyBorder="1" applyAlignment="1">
      <alignment/>
    </xf>
    <xf numFmtId="0" fontId="2" fillId="6" borderId="64" xfId="0" applyFont="1" applyFill="1" applyBorder="1" applyAlignment="1">
      <alignment horizontal="center"/>
    </xf>
    <xf numFmtId="2" fontId="0" fillId="0" borderId="65" xfId="0" applyNumberFormat="1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7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69" xfId="0" applyFill="1" applyBorder="1" applyAlignment="1">
      <alignment/>
    </xf>
    <xf numFmtId="0" fontId="0" fillId="0" borderId="14" xfId="0" applyBorder="1" applyAlignment="1">
      <alignment/>
    </xf>
    <xf numFmtId="0" fontId="0" fillId="0" borderId="19" xfId="0" applyFill="1" applyBorder="1" applyAlignment="1">
      <alignment/>
    </xf>
    <xf numFmtId="0" fontId="0" fillId="0" borderId="68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2" fontId="0" fillId="0" borderId="22" xfId="0" applyNumberFormat="1" applyBorder="1" applyAlignment="1">
      <alignment/>
    </xf>
    <xf numFmtId="0" fontId="0" fillId="0" borderId="69" xfId="0" applyFill="1" applyBorder="1" applyAlignment="1">
      <alignment/>
    </xf>
    <xf numFmtId="0" fontId="0" fillId="0" borderId="14" xfId="0" applyBorder="1" applyAlignment="1">
      <alignment/>
    </xf>
    <xf numFmtId="0" fontId="0" fillId="0" borderId="42" xfId="0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7" borderId="61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" fillId="7" borderId="61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17" borderId="61" xfId="0" applyFont="1" applyFill="1" applyBorder="1" applyAlignment="1">
      <alignment horizontal="center" vertical="center"/>
    </xf>
    <xf numFmtId="0" fontId="2" fillId="17" borderId="39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0" fontId="2" fillId="7" borderId="38" xfId="0" applyFont="1" applyFill="1" applyBorder="1" applyAlignment="1">
      <alignment horizontal="center"/>
    </xf>
    <xf numFmtId="0" fontId="2" fillId="17" borderId="18" xfId="0" applyFont="1" applyFill="1" applyBorder="1" applyAlignment="1">
      <alignment horizontal="center"/>
    </xf>
    <xf numFmtId="0" fontId="2" fillId="17" borderId="19" xfId="0" applyFont="1" applyFill="1" applyBorder="1" applyAlignment="1">
      <alignment horizontal="center"/>
    </xf>
    <xf numFmtId="0" fontId="2" fillId="17" borderId="20" xfId="0" applyFont="1" applyFill="1" applyBorder="1" applyAlignment="1">
      <alignment horizontal="center"/>
    </xf>
    <xf numFmtId="0" fontId="2" fillId="17" borderId="16" xfId="0" applyFont="1" applyFill="1" applyBorder="1" applyAlignment="1">
      <alignment horizontal="center"/>
    </xf>
    <xf numFmtId="0" fontId="2" fillId="17" borderId="30" xfId="0" applyFont="1" applyFill="1" applyBorder="1" applyAlignment="1">
      <alignment horizontal="center"/>
    </xf>
    <xf numFmtId="0" fontId="2" fillId="17" borderId="38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17" borderId="61" xfId="0" applyFont="1" applyFill="1" applyBorder="1" applyAlignment="1">
      <alignment horizontal="center" vertical="center" wrapText="1"/>
    </xf>
    <xf numFmtId="0" fontId="2" fillId="17" borderId="37" xfId="0" applyFont="1" applyFill="1" applyBorder="1" applyAlignment="1">
      <alignment horizontal="center" vertical="center" wrapText="1"/>
    </xf>
    <xf numFmtId="0" fontId="2" fillId="17" borderId="37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9" borderId="61" xfId="0" applyFont="1" applyFill="1" applyBorder="1" applyAlignment="1">
      <alignment horizontal="center" vertical="center" wrapText="1"/>
    </xf>
    <xf numFmtId="0" fontId="2" fillId="9" borderId="37" xfId="0" applyFont="1" applyFill="1" applyBorder="1" applyAlignment="1">
      <alignment horizontal="center" vertical="center" wrapText="1"/>
    </xf>
    <xf numFmtId="0" fontId="2" fillId="9" borderId="61" xfId="0" applyFont="1" applyFill="1" applyBorder="1" applyAlignment="1">
      <alignment horizontal="center" vertical="center"/>
    </xf>
    <xf numFmtId="0" fontId="2" fillId="9" borderId="37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 wrapText="1"/>
    </xf>
    <xf numFmtId="0" fontId="2" fillId="17" borderId="39" xfId="0" applyFont="1" applyFill="1" applyBorder="1" applyAlignment="1">
      <alignment horizontal="center" vertical="center" wrapText="1"/>
    </xf>
    <xf numFmtId="0" fontId="2" fillId="6" borderId="61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horizontal="center"/>
    </xf>
    <xf numFmtId="0" fontId="2" fillId="9" borderId="19" xfId="0" applyFont="1" applyFill="1" applyBorder="1" applyAlignment="1">
      <alignment horizontal="center"/>
    </xf>
    <xf numFmtId="0" fontId="2" fillId="9" borderId="20" xfId="0" applyFont="1" applyFill="1" applyBorder="1" applyAlignment="1">
      <alignment horizontal="center"/>
    </xf>
    <xf numFmtId="0" fontId="2" fillId="9" borderId="16" xfId="0" applyFont="1" applyFill="1" applyBorder="1" applyAlignment="1">
      <alignment horizontal="center"/>
    </xf>
    <xf numFmtId="0" fontId="2" fillId="9" borderId="30" xfId="0" applyFont="1" applyFill="1" applyBorder="1" applyAlignment="1">
      <alignment horizontal="center"/>
    </xf>
    <xf numFmtId="0" fontId="2" fillId="9" borderId="38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2" fillId="6" borderId="38" xfId="0" applyFont="1" applyFill="1" applyBorder="1" applyAlignment="1">
      <alignment horizontal="center"/>
    </xf>
    <xf numFmtId="0" fontId="2" fillId="6" borderId="70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/>
    </xf>
    <xf numFmtId="2" fontId="0" fillId="0" borderId="41" xfId="0" applyNumberFormat="1" applyFill="1" applyBorder="1" applyAlignment="1">
      <alignment horizontal="center"/>
    </xf>
    <xf numFmtId="2" fontId="0" fillId="0" borderId="42" xfId="0" applyNumberFormat="1" applyFill="1" applyBorder="1" applyAlignment="1">
      <alignment horizontal="center"/>
    </xf>
    <xf numFmtId="2" fontId="0" fillId="0" borderId="42" xfId="0" applyNumberFormat="1" applyFill="1" applyBorder="1" applyAlignment="1">
      <alignment/>
    </xf>
    <xf numFmtId="2" fontId="0" fillId="0" borderId="68" xfId="0" applyNumberFormat="1" applyFill="1" applyBorder="1" applyAlignment="1">
      <alignment horizontal="center"/>
    </xf>
    <xf numFmtId="2" fontId="0" fillId="0" borderId="69" xfId="0" applyNumberFormat="1" applyFill="1" applyBorder="1" applyAlignment="1">
      <alignment horizontal="center"/>
    </xf>
    <xf numFmtId="2" fontId="0" fillId="0" borderId="69" xfId="0" applyNumberFormat="1" applyFill="1" applyBorder="1" applyAlignment="1">
      <alignment/>
    </xf>
    <xf numFmtId="2" fontId="0" fillId="0" borderId="68" xfId="0" applyNumberFormat="1" applyFill="1" applyBorder="1" applyAlignment="1">
      <alignment horizontal="center"/>
    </xf>
    <xf numFmtId="2" fontId="0" fillId="0" borderId="69" xfId="0" applyNumberFormat="1" applyFill="1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0" borderId="14" xfId="0" applyNumberForma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81"/>
  <sheetViews>
    <sheetView tabSelected="1" zoomScalePageLayoutView="0" workbookViewId="0" topLeftCell="A57">
      <selection activeCell="O80" sqref="O80"/>
    </sheetView>
  </sheetViews>
  <sheetFormatPr defaultColWidth="9.140625" defaultRowHeight="15"/>
  <cols>
    <col min="1" max="1" width="9.421875" style="0" customWidth="1"/>
    <col min="2" max="2" width="32.8515625" style="0" bestFit="1" customWidth="1"/>
    <col min="3" max="3" width="6.140625" style="18" bestFit="1" customWidth="1"/>
    <col min="4" max="13" width="7.7109375" style="0" customWidth="1"/>
    <col min="14" max="15" width="10.7109375" style="0" customWidth="1"/>
  </cols>
  <sheetData>
    <row r="2" spans="1:15" ht="28.5">
      <c r="A2" s="156" t="s">
        <v>30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ht="18.75">
      <c r="A3" s="158">
        <v>43450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5" spans="1:3" ht="15">
      <c r="A5" s="163" t="s">
        <v>14</v>
      </c>
      <c r="B5" s="163"/>
      <c r="C5" s="17"/>
    </row>
    <row r="6" ht="15.75" thickBot="1"/>
    <row r="7" spans="1:15" ht="15">
      <c r="A7" s="160" t="s">
        <v>0</v>
      </c>
      <c r="B7" s="142" t="s">
        <v>1</v>
      </c>
      <c r="C7" s="142" t="s">
        <v>11</v>
      </c>
      <c r="D7" s="150" t="s">
        <v>2</v>
      </c>
      <c r="E7" s="151"/>
      <c r="F7" s="151"/>
      <c r="G7" s="151"/>
      <c r="H7" s="152"/>
      <c r="I7" s="153" t="s">
        <v>3</v>
      </c>
      <c r="J7" s="154"/>
      <c r="K7" s="154"/>
      <c r="L7" s="154"/>
      <c r="M7" s="155"/>
      <c r="N7" s="142" t="s">
        <v>4</v>
      </c>
      <c r="O7" s="142" t="s">
        <v>5</v>
      </c>
    </row>
    <row r="8" spans="1:15" ht="15.75" thickBot="1">
      <c r="A8" s="161"/>
      <c r="B8" s="162"/>
      <c r="C8" s="162"/>
      <c r="D8" s="3" t="s">
        <v>6</v>
      </c>
      <c r="E8" s="4" t="s">
        <v>8</v>
      </c>
      <c r="F8" s="4" t="s">
        <v>7</v>
      </c>
      <c r="G8" s="4" t="s">
        <v>9</v>
      </c>
      <c r="H8" s="5"/>
      <c r="I8" s="3" t="s">
        <v>6</v>
      </c>
      <c r="J8" s="4" t="s">
        <v>8</v>
      </c>
      <c r="K8" s="4" t="s">
        <v>7</v>
      </c>
      <c r="L8" s="4" t="s">
        <v>9</v>
      </c>
      <c r="M8" s="5"/>
      <c r="N8" s="162"/>
      <c r="O8" s="162"/>
    </row>
    <row r="9" spans="1:15" ht="15.75">
      <c r="A9" s="45">
        <v>4</v>
      </c>
      <c r="B9" s="32" t="s">
        <v>22</v>
      </c>
      <c r="C9" s="45"/>
      <c r="D9" s="20">
        <v>3.2</v>
      </c>
      <c r="E9" s="21">
        <v>6.6</v>
      </c>
      <c r="F9" s="21">
        <v>2</v>
      </c>
      <c r="G9" s="21"/>
      <c r="H9" s="83">
        <f aca="true" t="shared" si="0" ref="H9:H15">D9+E9+F9-G9</f>
        <v>11.8</v>
      </c>
      <c r="I9" s="77">
        <v>2.3</v>
      </c>
      <c r="J9" s="78">
        <v>7</v>
      </c>
      <c r="K9" s="78">
        <v>1.9</v>
      </c>
      <c r="L9" s="78"/>
      <c r="M9" s="76">
        <f aca="true" t="shared" si="1" ref="M9:M15">I9+J9+K9-L9</f>
        <v>11.200000000000001</v>
      </c>
      <c r="N9" s="81">
        <f aca="true" t="shared" si="2" ref="N9:N15">H9+M9</f>
        <v>23</v>
      </c>
      <c r="O9" s="80">
        <f aca="true" t="shared" si="3" ref="O9:O15">RANK(N9,N$9:N$15,0)</f>
        <v>1</v>
      </c>
    </row>
    <row r="10" spans="1:15" ht="15.75">
      <c r="A10" s="46">
        <v>6</v>
      </c>
      <c r="B10" s="33" t="s">
        <v>24</v>
      </c>
      <c r="C10" s="46"/>
      <c r="D10" s="23">
        <v>2.8</v>
      </c>
      <c r="E10" s="24">
        <v>6.2</v>
      </c>
      <c r="F10" s="24">
        <v>2</v>
      </c>
      <c r="G10" s="24"/>
      <c r="H10" s="84">
        <f t="shared" si="0"/>
        <v>11</v>
      </c>
      <c r="I10" s="23">
        <v>2.1</v>
      </c>
      <c r="J10" s="24">
        <v>6.85</v>
      </c>
      <c r="K10" s="24">
        <v>2</v>
      </c>
      <c r="L10" s="24"/>
      <c r="M10" s="25">
        <f t="shared" si="1"/>
        <v>10.95</v>
      </c>
      <c r="N10" s="82">
        <f t="shared" si="2"/>
        <v>21.95</v>
      </c>
      <c r="O10" s="40">
        <f t="shared" si="3"/>
        <v>2</v>
      </c>
    </row>
    <row r="11" spans="1:15" ht="15.75">
      <c r="A11" s="46">
        <v>1</v>
      </c>
      <c r="B11" s="33" t="s">
        <v>19</v>
      </c>
      <c r="C11" s="46"/>
      <c r="D11" s="23">
        <v>2.7</v>
      </c>
      <c r="E11" s="24">
        <v>5.55</v>
      </c>
      <c r="F11" s="24">
        <v>2</v>
      </c>
      <c r="G11" s="24"/>
      <c r="H11" s="84">
        <f t="shared" si="0"/>
        <v>10.25</v>
      </c>
      <c r="I11" s="23">
        <v>1.8</v>
      </c>
      <c r="J11" s="24">
        <v>7.3</v>
      </c>
      <c r="K11" s="24">
        <v>2</v>
      </c>
      <c r="L11" s="24"/>
      <c r="M11" s="25">
        <f t="shared" si="1"/>
        <v>11.1</v>
      </c>
      <c r="N11" s="82">
        <f t="shared" si="2"/>
        <v>21.35</v>
      </c>
      <c r="O11" s="40">
        <f t="shared" si="3"/>
        <v>3</v>
      </c>
    </row>
    <row r="12" spans="1:15" ht="15.75">
      <c r="A12" s="46">
        <v>7</v>
      </c>
      <c r="B12" s="33" t="s">
        <v>25</v>
      </c>
      <c r="C12" s="46">
        <v>3</v>
      </c>
      <c r="D12" s="23">
        <v>2.1</v>
      </c>
      <c r="E12" s="24">
        <v>5.9</v>
      </c>
      <c r="F12" s="24">
        <v>2</v>
      </c>
      <c r="G12" s="24"/>
      <c r="H12" s="84">
        <f t="shared" si="0"/>
        <v>10</v>
      </c>
      <c r="I12" s="23">
        <v>1.9</v>
      </c>
      <c r="J12" s="24">
        <v>7.45</v>
      </c>
      <c r="K12" s="24">
        <v>2</v>
      </c>
      <c r="L12" s="24"/>
      <c r="M12" s="25">
        <f t="shared" si="1"/>
        <v>11.35</v>
      </c>
      <c r="N12" s="82">
        <f t="shared" si="2"/>
        <v>21.35</v>
      </c>
      <c r="O12" s="40">
        <f t="shared" si="3"/>
        <v>3</v>
      </c>
    </row>
    <row r="13" spans="1:15" ht="15.75">
      <c r="A13" s="46">
        <v>3</v>
      </c>
      <c r="B13" s="33" t="s">
        <v>21</v>
      </c>
      <c r="C13" s="46">
        <v>5</v>
      </c>
      <c r="D13" s="23">
        <v>1.7</v>
      </c>
      <c r="E13" s="24">
        <v>5.95</v>
      </c>
      <c r="F13" s="24">
        <v>2</v>
      </c>
      <c r="G13" s="24"/>
      <c r="H13" s="84">
        <f t="shared" si="0"/>
        <v>9.65</v>
      </c>
      <c r="I13" s="23">
        <v>1.5</v>
      </c>
      <c r="J13" s="24">
        <v>7.55</v>
      </c>
      <c r="K13" s="24">
        <v>2</v>
      </c>
      <c r="L13" s="24"/>
      <c r="M13" s="25">
        <f t="shared" si="1"/>
        <v>11.05</v>
      </c>
      <c r="N13" s="82">
        <f t="shared" si="2"/>
        <v>20.700000000000003</v>
      </c>
      <c r="O13" s="40">
        <f t="shared" si="3"/>
        <v>5</v>
      </c>
    </row>
    <row r="14" spans="1:15" ht="15.75">
      <c r="A14" s="46">
        <v>8</v>
      </c>
      <c r="B14" s="33" t="s">
        <v>26</v>
      </c>
      <c r="C14" s="46">
        <v>3</v>
      </c>
      <c r="D14" s="23">
        <v>1.9</v>
      </c>
      <c r="E14" s="24">
        <v>5.45</v>
      </c>
      <c r="F14" s="24">
        <v>2</v>
      </c>
      <c r="G14" s="24">
        <v>0.3</v>
      </c>
      <c r="H14" s="84">
        <f t="shared" si="0"/>
        <v>9.049999999999999</v>
      </c>
      <c r="I14" s="23">
        <v>1.6</v>
      </c>
      <c r="J14" s="24">
        <v>7.05</v>
      </c>
      <c r="K14" s="24">
        <v>2</v>
      </c>
      <c r="L14" s="24">
        <v>0.3</v>
      </c>
      <c r="M14" s="25">
        <f t="shared" si="1"/>
        <v>10.35</v>
      </c>
      <c r="N14" s="82">
        <f t="shared" si="2"/>
        <v>19.4</v>
      </c>
      <c r="O14" s="40">
        <f t="shared" si="3"/>
        <v>6</v>
      </c>
    </row>
    <row r="15" spans="1:15" ht="16.5" thickBot="1">
      <c r="A15" s="59">
        <v>5</v>
      </c>
      <c r="B15" s="34" t="s">
        <v>23</v>
      </c>
      <c r="C15" s="59">
        <v>3</v>
      </c>
      <c r="D15" s="26">
        <v>1.4</v>
      </c>
      <c r="E15" s="58">
        <v>5.05</v>
      </c>
      <c r="F15" s="58">
        <v>2</v>
      </c>
      <c r="G15" s="58"/>
      <c r="H15" s="85">
        <f t="shared" si="0"/>
        <v>8.45</v>
      </c>
      <c r="I15" s="26">
        <v>1.7</v>
      </c>
      <c r="J15" s="58">
        <v>6.3</v>
      </c>
      <c r="K15" s="58">
        <v>1.9</v>
      </c>
      <c r="L15" s="58"/>
      <c r="M15" s="60">
        <f t="shared" si="1"/>
        <v>9.9</v>
      </c>
      <c r="N15" s="86">
        <f t="shared" si="2"/>
        <v>18.35</v>
      </c>
      <c r="O15" s="41">
        <f t="shared" si="3"/>
        <v>7</v>
      </c>
    </row>
    <row r="17" spans="1:3" ht="15">
      <c r="A17" s="163" t="s">
        <v>15</v>
      </c>
      <c r="B17" s="163"/>
      <c r="C17" s="17"/>
    </row>
    <row r="18" ht="15.75" thickBot="1"/>
    <row r="19" spans="1:15" ht="15">
      <c r="A19" s="160" t="s">
        <v>0</v>
      </c>
      <c r="B19" s="142" t="s">
        <v>1</v>
      </c>
      <c r="C19" s="142" t="s">
        <v>11</v>
      </c>
      <c r="D19" s="150" t="s">
        <v>2</v>
      </c>
      <c r="E19" s="151"/>
      <c r="F19" s="151"/>
      <c r="G19" s="151"/>
      <c r="H19" s="152"/>
      <c r="I19" s="153" t="s">
        <v>3</v>
      </c>
      <c r="J19" s="154"/>
      <c r="K19" s="154"/>
      <c r="L19" s="154"/>
      <c r="M19" s="155"/>
      <c r="N19" s="142" t="s">
        <v>4</v>
      </c>
      <c r="O19" s="142" t="s">
        <v>5</v>
      </c>
    </row>
    <row r="20" spans="1:15" ht="15.75" thickBot="1">
      <c r="A20" s="169"/>
      <c r="B20" s="143"/>
      <c r="C20" s="143"/>
      <c r="D20" s="48" t="s">
        <v>6</v>
      </c>
      <c r="E20" s="49" t="s">
        <v>8</v>
      </c>
      <c r="F20" s="49" t="s">
        <v>7</v>
      </c>
      <c r="G20" s="49" t="s">
        <v>9</v>
      </c>
      <c r="H20" s="50"/>
      <c r="I20" s="48" t="s">
        <v>6</v>
      </c>
      <c r="J20" s="49" t="s">
        <v>8</v>
      </c>
      <c r="K20" s="49" t="s">
        <v>7</v>
      </c>
      <c r="L20" s="49" t="s">
        <v>9</v>
      </c>
      <c r="M20" s="50"/>
      <c r="N20" s="143"/>
      <c r="O20" s="143"/>
    </row>
    <row r="21" spans="1:15" ht="15.75">
      <c r="A21" s="46">
        <v>11</v>
      </c>
      <c r="B21" s="33" t="s">
        <v>29</v>
      </c>
      <c r="C21" s="46">
        <v>5</v>
      </c>
      <c r="D21" s="20">
        <v>1.8</v>
      </c>
      <c r="E21" s="21">
        <v>6.4</v>
      </c>
      <c r="F21" s="21">
        <v>2</v>
      </c>
      <c r="G21" s="21"/>
      <c r="H21" s="22">
        <f>D21+E21+F21-G21</f>
        <v>10.200000000000001</v>
      </c>
      <c r="I21" s="20">
        <v>1.7</v>
      </c>
      <c r="J21" s="21">
        <v>7.55</v>
      </c>
      <c r="K21" s="21">
        <v>1.9</v>
      </c>
      <c r="L21" s="21"/>
      <c r="M21" s="22">
        <f>I21+J21+K21-L21</f>
        <v>11.15</v>
      </c>
      <c r="N21" s="74">
        <f>H21+M21</f>
        <v>21.35</v>
      </c>
      <c r="O21" s="39">
        <f>RANK(N21,N$21:N$22,0)</f>
        <v>1</v>
      </c>
    </row>
    <row r="22" spans="1:15" ht="16.5" thickBot="1">
      <c r="A22" s="59">
        <v>10</v>
      </c>
      <c r="B22" s="34" t="s">
        <v>28</v>
      </c>
      <c r="C22" s="59">
        <v>1</v>
      </c>
      <c r="D22" s="26">
        <v>1.6</v>
      </c>
      <c r="E22" s="58">
        <v>6.1</v>
      </c>
      <c r="F22" s="58">
        <v>2</v>
      </c>
      <c r="G22" s="58"/>
      <c r="H22" s="35">
        <f>D22+E22+F22-G22</f>
        <v>9.7</v>
      </c>
      <c r="I22" s="26">
        <v>1.5</v>
      </c>
      <c r="J22" s="58">
        <v>6.55</v>
      </c>
      <c r="K22" s="58">
        <v>1.9</v>
      </c>
      <c r="L22" s="58"/>
      <c r="M22" s="35">
        <f>I22+J22+K22-L22</f>
        <v>9.950000000000001</v>
      </c>
      <c r="N22" s="87">
        <f>H22+M22</f>
        <v>19.65</v>
      </c>
      <c r="O22" s="75">
        <f>RANK(N22,N$21:N$22,0)</f>
        <v>2</v>
      </c>
    </row>
    <row r="23" spans="1:17" ht="15">
      <c r="A23" s="1"/>
      <c r="B23" s="2"/>
      <c r="C23" s="1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53"/>
      <c r="O23" s="54"/>
      <c r="P23" s="2"/>
      <c r="Q23" s="2"/>
    </row>
    <row r="24" spans="1:17" ht="15">
      <c r="A24" s="1"/>
      <c r="B24" s="2"/>
      <c r="C24" s="1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53"/>
      <c r="O24" s="54"/>
      <c r="P24" s="2"/>
      <c r="Q24" s="2"/>
    </row>
    <row r="25" spans="1:17" ht="15.75">
      <c r="A25" s="136" t="s">
        <v>16</v>
      </c>
      <c r="B25" s="136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54"/>
      <c r="O25" s="54"/>
      <c r="P25" s="2"/>
      <c r="Q25" s="63"/>
    </row>
    <row r="26" spans="1:18" ht="16.5" thickBot="1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54"/>
      <c r="O26" s="54"/>
      <c r="P26" s="2"/>
      <c r="Q26" s="63"/>
      <c r="R26" s="63"/>
    </row>
    <row r="27" spans="1:18" ht="15.75">
      <c r="A27" s="137" t="s">
        <v>0</v>
      </c>
      <c r="B27" s="139" t="s">
        <v>1</v>
      </c>
      <c r="C27" s="139" t="s">
        <v>11</v>
      </c>
      <c r="D27" s="144" t="s">
        <v>2</v>
      </c>
      <c r="E27" s="145"/>
      <c r="F27" s="145"/>
      <c r="G27" s="145"/>
      <c r="H27" s="146"/>
      <c r="I27" s="147" t="s">
        <v>3</v>
      </c>
      <c r="J27" s="148"/>
      <c r="K27" s="148"/>
      <c r="L27" s="148"/>
      <c r="M27" s="149"/>
      <c r="N27" s="139" t="s">
        <v>4</v>
      </c>
      <c r="O27" s="139" t="s">
        <v>5</v>
      </c>
      <c r="P27" s="2"/>
      <c r="Q27" s="63"/>
      <c r="R27" s="63"/>
    </row>
    <row r="28" spans="1:18" ht="15.75" customHeight="1" thickBot="1">
      <c r="A28" s="168"/>
      <c r="B28" s="140"/>
      <c r="C28" s="140"/>
      <c r="D28" s="36" t="s">
        <v>6</v>
      </c>
      <c r="E28" s="37" t="s">
        <v>8</v>
      </c>
      <c r="F28" s="37" t="s">
        <v>7</v>
      </c>
      <c r="G28" s="37" t="s">
        <v>9</v>
      </c>
      <c r="H28" s="38"/>
      <c r="I28" s="36" t="s">
        <v>6</v>
      </c>
      <c r="J28" s="37" t="s">
        <v>8</v>
      </c>
      <c r="K28" s="37" t="s">
        <v>7</v>
      </c>
      <c r="L28" s="37" t="s">
        <v>9</v>
      </c>
      <c r="M28" s="38"/>
      <c r="N28" s="140"/>
      <c r="O28" s="140"/>
      <c r="P28" s="2"/>
      <c r="Q28" s="63"/>
      <c r="R28" s="63"/>
    </row>
    <row r="29" spans="1:18" ht="15.75">
      <c r="A29" s="45">
        <v>17</v>
      </c>
      <c r="B29" s="106" t="s">
        <v>22</v>
      </c>
      <c r="C29" s="45"/>
      <c r="D29" s="20">
        <v>4.6</v>
      </c>
      <c r="E29" s="21">
        <v>6.35</v>
      </c>
      <c r="F29" s="21">
        <v>2</v>
      </c>
      <c r="G29" s="21"/>
      <c r="H29" s="83">
        <f aca="true" t="shared" si="4" ref="H29:H38">D29+E29+F29+G29</f>
        <v>12.95</v>
      </c>
      <c r="I29" s="77">
        <v>2.8</v>
      </c>
      <c r="J29" s="78">
        <v>8.1</v>
      </c>
      <c r="K29" s="78">
        <v>2</v>
      </c>
      <c r="L29" s="78"/>
      <c r="M29" s="76">
        <f aca="true" t="shared" si="5" ref="M29:M38">I29+J29+K29-L29</f>
        <v>12.899999999999999</v>
      </c>
      <c r="N29" s="81">
        <f aca="true" t="shared" si="6" ref="N29:N38">H29+M29</f>
        <v>25.849999999999998</v>
      </c>
      <c r="O29" s="80">
        <f aca="true" t="shared" si="7" ref="O29:O38">RANK(N29,N$29:N$38,0)</f>
        <v>1</v>
      </c>
      <c r="P29" s="2"/>
      <c r="Q29" s="63"/>
      <c r="R29" s="63"/>
    </row>
    <row r="30" spans="1:18" ht="15.75">
      <c r="A30" s="46">
        <v>12</v>
      </c>
      <c r="B30" s="105" t="s">
        <v>19</v>
      </c>
      <c r="C30" s="46"/>
      <c r="D30" s="23">
        <v>4.6</v>
      </c>
      <c r="E30" s="24">
        <v>6.7</v>
      </c>
      <c r="F30" s="24">
        <v>2</v>
      </c>
      <c r="G30" s="24"/>
      <c r="H30" s="84">
        <f t="shared" si="4"/>
        <v>13.3</v>
      </c>
      <c r="I30" s="23">
        <v>2.8</v>
      </c>
      <c r="J30" s="24">
        <v>7.7</v>
      </c>
      <c r="K30" s="24">
        <v>2</v>
      </c>
      <c r="L30" s="24"/>
      <c r="M30" s="25">
        <f t="shared" si="5"/>
        <v>12.5</v>
      </c>
      <c r="N30" s="82">
        <f t="shared" si="6"/>
        <v>25.8</v>
      </c>
      <c r="O30" s="40">
        <f t="shared" si="7"/>
        <v>2</v>
      </c>
      <c r="P30" s="2"/>
      <c r="Q30" s="63"/>
      <c r="R30" s="63"/>
    </row>
    <row r="31" spans="1:18" ht="15.75">
      <c r="A31" s="46">
        <v>15</v>
      </c>
      <c r="B31" s="33" t="s">
        <v>21</v>
      </c>
      <c r="C31" s="46">
        <v>5</v>
      </c>
      <c r="D31" s="23">
        <v>4.3</v>
      </c>
      <c r="E31" s="24">
        <v>6.55</v>
      </c>
      <c r="F31" s="24">
        <v>2</v>
      </c>
      <c r="G31" s="24"/>
      <c r="H31" s="84">
        <f t="shared" si="4"/>
        <v>12.85</v>
      </c>
      <c r="I31" s="23">
        <v>2.6</v>
      </c>
      <c r="J31" s="24">
        <v>6.35</v>
      </c>
      <c r="K31" s="24">
        <v>2</v>
      </c>
      <c r="L31" s="24"/>
      <c r="M31" s="25">
        <f t="shared" si="5"/>
        <v>10.95</v>
      </c>
      <c r="N31" s="82">
        <f t="shared" si="6"/>
        <v>23.799999999999997</v>
      </c>
      <c r="O31" s="40">
        <f t="shared" si="7"/>
        <v>3</v>
      </c>
      <c r="P31" s="2"/>
      <c r="Q31" s="63"/>
      <c r="R31" s="63"/>
    </row>
    <row r="32" spans="1:18" ht="15.75">
      <c r="A32" s="46">
        <v>19</v>
      </c>
      <c r="B32" s="33" t="s">
        <v>34</v>
      </c>
      <c r="C32" s="46">
        <v>5</v>
      </c>
      <c r="D32" s="23">
        <v>4.1</v>
      </c>
      <c r="E32" s="24">
        <v>5.7</v>
      </c>
      <c r="F32" s="24">
        <v>2</v>
      </c>
      <c r="G32" s="24"/>
      <c r="H32" s="84">
        <f t="shared" si="4"/>
        <v>11.8</v>
      </c>
      <c r="I32" s="23">
        <v>2.6</v>
      </c>
      <c r="J32" s="24">
        <v>7.15</v>
      </c>
      <c r="K32" s="24">
        <v>2</v>
      </c>
      <c r="L32" s="24"/>
      <c r="M32" s="25">
        <f t="shared" si="5"/>
        <v>11.75</v>
      </c>
      <c r="N32" s="82">
        <f t="shared" si="6"/>
        <v>23.55</v>
      </c>
      <c r="O32" s="40">
        <f t="shared" si="7"/>
        <v>4</v>
      </c>
      <c r="P32" s="2"/>
      <c r="Q32" s="63"/>
      <c r="R32" s="63"/>
    </row>
    <row r="33" spans="1:18" ht="15.75">
      <c r="A33" s="46">
        <v>13</v>
      </c>
      <c r="B33" s="33" t="s">
        <v>31</v>
      </c>
      <c r="C33" s="46"/>
      <c r="D33" s="23">
        <v>3.1</v>
      </c>
      <c r="E33" s="24">
        <v>6.35</v>
      </c>
      <c r="F33" s="24">
        <v>2</v>
      </c>
      <c r="G33" s="24"/>
      <c r="H33" s="84">
        <f t="shared" si="4"/>
        <v>11.45</v>
      </c>
      <c r="I33" s="23">
        <v>2.2</v>
      </c>
      <c r="J33" s="24">
        <v>6.3</v>
      </c>
      <c r="K33" s="24">
        <v>2</v>
      </c>
      <c r="L33" s="24"/>
      <c r="M33" s="25">
        <f t="shared" si="5"/>
        <v>10.5</v>
      </c>
      <c r="N33" s="82">
        <f t="shared" si="6"/>
        <v>21.95</v>
      </c>
      <c r="O33" s="40">
        <f t="shared" si="7"/>
        <v>5</v>
      </c>
      <c r="P33" s="2"/>
      <c r="Q33" s="63"/>
      <c r="R33" s="63"/>
    </row>
    <row r="34" spans="1:18" ht="15.75">
      <c r="A34" s="46">
        <v>16</v>
      </c>
      <c r="B34" s="33" t="s">
        <v>33</v>
      </c>
      <c r="C34" s="46"/>
      <c r="D34" s="23">
        <v>2.5</v>
      </c>
      <c r="E34" s="24">
        <v>5.9</v>
      </c>
      <c r="F34" s="24">
        <v>2</v>
      </c>
      <c r="G34" s="24"/>
      <c r="H34" s="84">
        <f t="shared" si="4"/>
        <v>10.4</v>
      </c>
      <c r="I34" s="23">
        <v>2.5</v>
      </c>
      <c r="J34" s="24">
        <v>6.85</v>
      </c>
      <c r="K34" s="24">
        <v>2</v>
      </c>
      <c r="L34" s="24"/>
      <c r="M34" s="25">
        <f t="shared" si="5"/>
        <v>11.35</v>
      </c>
      <c r="N34" s="82">
        <f t="shared" si="6"/>
        <v>21.75</v>
      </c>
      <c r="O34" s="40">
        <f t="shared" si="7"/>
        <v>6</v>
      </c>
      <c r="P34" s="2"/>
      <c r="Q34" s="63"/>
      <c r="R34" s="63"/>
    </row>
    <row r="35" spans="1:18" ht="15.75">
      <c r="A35" s="46">
        <v>20</v>
      </c>
      <c r="B35" s="33" t="s">
        <v>24</v>
      </c>
      <c r="C35" s="46"/>
      <c r="D35" s="23">
        <v>2.9</v>
      </c>
      <c r="E35" s="24">
        <v>5.35</v>
      </c>
      <c r="F35" s="24">
        <v>2</v>
      </c>
      <c r="G35" s="24"/>
      <c r="H35" s="84">
        <f t="shared" si="4"/>
        <v>10.25</v>
      </c>
      <c r="I35" s="23">
        <v>2.4</v>
      </c>
      <c r="J35" s="24">
        <v>6.8</v>
      </c>
      <c r="K35" s="24">
        <v>2</v>
      </c>
      <c r="L35" s="24"/>
      <c r="M35" s="25">
        <f t="shared" si="5"/>
        <v>11.2</v>
      </c>
      <c r="N35" s="82">
        <f t="shared" si="6"/>
        <v>21.45</v>
      </c>
      <c r="O35" s="40">
        <f t="shared" si="7"/>
        <v>7</v>
      </c>
      <c r="P35" s="2"/>
      <c r="Q35" s="63"/>
      <c r="R35" s="63"/>
    </row>
    <row r="36" spans="1:17" ht="15.75">
      <c r="A36" s="46">
        <v>14</v>
      </c>
      <c r="B36" s="33" t="s">
        <v>32</v>
      </c>
      <c r="C36" s="46"/>
      <c r="D36" s="23">
        <v>3.8</v>
      </c>
      <c r="E36" s="24">
        <v>4.95</v>
      </c>
      <c r="F36" s="24">
        <v>2</v>
      </c>
      <c r="G36" s="24"/>
      <c r="H36" s="84">
        <f t="shared" si="4"/>
        <v>10.75</v>
      </c>
      <c r="I36" s="23">
        <v>2.8</v>
      </c>
      <c r="J36" s="24">
        <v>5.8</v>
      </c>
      <c r="K36" s="24">
        <v>2</v>
      </c>
      <c r="L36" s="24"/>
      <c r="M36" s="25">
        <f t="shared" si="5"/>
        <v>10.6</v>
      </c>
      <c r="N36" s="82">
        <f t="shared" si="6"/>
        <v>21.35</v>
      </c>
      <c r="O36" s="40">
        <f t="shared" si="7"/>
        <v>8</v>
      </c>
      <c r="P36" s="2"/>
      <c r="Q36" s="2"/>
    </row>
    <row r="37" spans="1:17" ht="15.75">
      <c r="A37" s="46">
        <v>21</v>
      </c>
      <c r="B37" s="107" t="s">
        <v>35</v>
      </c>
      <c r="C37" s="46"/>
      <c r="D37" s="23">
        <v>1.9</v>
      </c>
      <c r="E37" s="24">
        <v>6.25</v>
      </c>
      <c r="F37" s="24">
        <v>2</v>
      </c>
      <c r="G37" s="24"/>
      <c r="H37" s="84">
        <f t="shared" si="4"/>
        <v>10.15</v>
      </c>
      <c r="I37" s="23">
        <v>2.6</v>
      </c>
      <c r="J37" s="24">
        <v>6.45</v>
      </c>
      <c r="K37" s="24">
        <v>2</v>
      </c>
      <c r="L37" s="24"/>
      <c r="M37" s="25">
        <f t="shared" si="5"/>
        <v>11.05</v>
      </c>
      <c r="N37" s="82">
        <f t="shared" si="6"/>
        <v>21.200000000000003</v>
      </c>
      <c r="O37" s="40">
        <f t="shared" si="7"/>
        <v>9</v>
      </c>
      <c r="P37" s="2"/>
      <c r="Q37" s="2"/>
    </row>
    <row r="38" spans="1:17" ht="16.5" thickBot="1">
      <c r="A38" s="59">
        <v>18</v>
      </c>
      <c r="B38" s="34" t="s">
        <v>23</v>
      </c>
      <c r="C38" s="59">
        <v>3</v>
      </c>
      <c r="D38" s="26">
        <v>2.8</v>
      </c>
      <c r="E38" s="58">
        <v>4.95</v>
      </c>
      <c r="F38" s="58">
        <v>2</v>
      </c>
      <c r="G38" s="58"/>
      <c r="H38" s="92">
        <f t="shared" si="4"/>
        <v>9.75</v>
      </c>
      <c r="I38" s="88">
        <v>2.6</v>
      </c>
      <c r="J38" s="89">
        <v>6.3</v>
      </c>
      <c r="K38" s="89">
        <v>2</v>
      </c>
      <c r="L38" s="89"/>
      <c r="M38" s="91">
        <f t="shared" si="5"/>
        <v>10.9</v>
      </c>
      <c r="N38" s="93">
        <f t="shared" si="6"/>
        <v>20.65</v>
      </c>
      <c r="O38" s="90">
        <f t="shared" si="7"/>
        <v>10</v>
      </c>
      <c r="P38" s="2"/>
      <c r="Q38" s="2"/>
    </row>
    <row r="39" spans="1:17" ht="15.75">
      <c r="A39" s="1"/>
      <c r="B39" s="52"/>
      <c r="C39" s="1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53"/>
      <c r="O39" s="54"/>
      <c r="P39" s="2"/>
      <c r="Q39" s="2"/>
    </row>
    <row r="40" spans="1:17" ht="15.75">
      <c r="A40" s="1"/>
      <c r="B40" s="52"/>
      <c r="C40" s="1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53"/>
      <c r="O40" s="54"/>
      <c r="P40" s="2"/>
      <c r="Q40" s="2"/>
    </row>
    <row r="41" spans="1:17" ht="15">
      <c r="A41" s="136" t="s">
        <v>17</v>
      </c>
      <c r="B41" s="13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54"/>
      <c r="O41" s="54"/>
      <c r="P41" s="2"/>
      <c r="Q41" s="2"/>
    </row>
    <row r="42" spans="1:17" ht="15.75" thickBot="1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54"/>
      <c r="O42" s="54"/>
      <c r="P42" s="2"/>
      <c r="Q42" s="2"/>
    </row>
    <row r="43" spans="1:17" ht="15">
      <c r="A43" s="137" t="s">
        <v>0</v>
      </c>
      <c r="B43" s="139" t="s">
        <v>1</v>
      </c>
      <c r="C43" s="139" t="s">
        <v>11</v>
      </c>
      <c r="D43" s="144" t="s">
        <v>2</v>
      </c>
      <c r="E43" s="145"/>
      <c r="F43" s="145"/>
      <c r="G43" s="145"/>
      <c r="H43" s="146"/>
      <c r="I43" s="147" t="s">
        <v>3</v>
      </c>
      <c r="J43" s="148"/>
      <c r="K43" s="148"/>
      <c r="L43" s="148"/>
      <c r="M43" s="149"/>
      <c r="N43" s="139" t="s">
        <v>4</v>
      </c>
      <c r="O43" s="139" t="s">
        <v>5</v>
      </c>
      <c r="P43" s="2"/>
      <c r="Q43" s="2"/>
    </row>
    <row r="44" spans="1:17" ht="15.75" thickBot="1">
      <c r="A44" s="138"/>
      <c r="B44" s="140"/>
      <c r="C44" s="141"/>
      <c r="D44" s="12" t="s">
        <v>6</v>
      </c>
      <c r="E44" s="13" t="s">
        <v>8</v>
      </c>
      <c r="F44" s="13" t="s">
        <v>7</v>
      </c>
      <c r="G44" s="13" t="s">
        <v>9</v>
      </c>
      <c r="H44" s="14"/>
      <c r="I44" s="36" t="s">
        <v>6</v>
      </c>
      <c r="J44" s="37" t="s">
        <v>8</v>
      </c>
      <c r="K44" s="37" t="s">
        <v>7</v>
      </c>
      <c r="L44" s="37" t="s">
        <v>9</v>
      </c>
      <c r="M44" s="38"/>
      <c r="N44" s="140"/>
      <c r="O44" s="140"/>
      <c r="P44" s="2"/>
      <c r="Q44" s="2"/>
    </row>
    <row r="45" spans="1:17" ht="15.75">
      <c r="A45" s="15">
        <v>22</v>
      </c>
      <c r="B45" s="32" t="s">
        <v>27</v>
      </c>
      <c r="C45" s="45">
        <v>3</v>
      </c>
      <c r="D45" s="20">
        <v>2.9</v>
      </c>
      <c r="E45" s="21">
        <v>6.25</v>
      </c>
      <c r="F45" s="21">
        <v>1.9</v>
      </c>
      <c r="G45" s="21"/>
      <c r="H45" s="76">
        <f>D45+E45+F45-G45</f>
        <v>11.05</v>
      </c>
      <c r="I45" s="77">
        <v>2.4</v>
      </c>
      <c r="J45" s="78">
        <v>6.35</v>
      </c>
      <c r="K45" s="78">
        <v>2</v>
      </c>
      <c r="L45" s="78"/>
      <c r="M45" s="76">
        <f>I45+J45+K45-L45</f>
        <v>10.75</v>
      </c>
      <c r="N45" s="94">
        <f>H45+M45</f>
        <v>21.8</v>
      </c>
      <c r="O45" s="80">
        <f>RANK(N45,N$45:N$47,0)</f>
        <v>1</v>
      </c>
      <c r="P45" s="2"/>
      <c r="Q45" s="2"/>
    </row>
    <row r="46" spans="1:17" ht="15.75">
      <c r="A46" s="47">
        <v>23</v>
      </c>
      <c r="B46" s="33" t="s">
        <v>28</v>
      </c>
      <c r="C46" s="95">
        <v>1</v>
      </c>
      <c r="D46" s="27">
        <v>2.1</v>
      </c>
      <c r="E46" s="28">
        <v>5.7</v>
      </c>
      <c r="F46" s="28">
        <v>1.7</v>
      </c>
      <c r="G46" s="28"/>
      <c r="H46" s="25">
        <f>D46+E46+F46-G46</f>
        <v>9.5</v>
      </c>
      <c r="I46" s="23">
        <v>1.8</v>
      </c>
      <c r="J46" s="24">
        <v>6.7</v>
      </c>
      <c r="K46" s="24">
        <v>2</v>
      </c>
      <c r="L46" s="24"/>
      <c r="M46" s="25">
        <f>I46+J46+K46-L46</f>
        <v>10.5</v>
      </c>
      <c r="N46" s="55">
        <f>H46+M46</f>
        <v>20</v>
      </c>
      <c r="O46" s="40">
        <f>RANK(N46,N$45:N$47,0)</f>
        <v>2</v>
      </c>
      <c r="P46" s="2"/>
      <c r="Q46" s="2"/>
    </row>
    <row r="47" spans="1:15" ht="16.5" thickBot="1">
      <c r="A47" s="16">
        <v>24</v>
      </c>
      <c r="B47" s="34" t="s">
        <v>36</v>
      </c>
      <c r="C47" s="96"/>
      <c r="D47" s="64">
        <v>2.9</v>
      </c>
      <c r="E47" s="65">
        <v>3.5</v>
      </c>
      <c r="F47" s="65">
        <v>2</v>
      </c>
      <c r="G47" s="65"/>
      <c r="H47" s="91">
        <f>D47+E47+F47-G47</f>
        <v>8.4</v>
      </c>
      <c r="I47" s="88">
        <v>2.5</v>
      </c>
      <c r="J47" s="89">
        <v>6.6</v>
      </c>
      <c r="K47" s="89">
        <v>2</v>
      </c>
      <c r="L47" s="89"/>
      <c r="M47" s="91">
        <f>I47+J47+K47-L47</f>
        <v>11.1</v>
      </c>
      <c r="N47" s="97">
        <f>H47+M47</f>
        <v>19.5</v>
      </c>
      <c r="O47" s="90">
        <f>RANK(N47,N$45:N$47,0)</f>
        <v>3</v>
      </c>
    </row>
    <row r="48" spans="1:15" ht="1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3" ht="15">
      <c r="A50" s="163" t="s">
        <v>12</v>
      </c>
      <c r="B50" s="163"/>
      <c r="C50" s="17"/>
    </row>
    <row r="51" spans="21:22" ht="16.5" thickBot="1">
      <c r="U51" s="66"/>
      <c r="V51" s="66"/>
    </row>
    <row r="52" spans="1:22" ht="15.75">
      <c r="A52" s="164" t="s">
        <v>0</v>
      </c>
      <c r="B52" s="166" t="s">
        <v>1</v>
      </c>
      <c r="C52" s="166" t="s">
        <v>11</v>
      </c>
      <c r="D52" s="172" t="s">
        <v>2</v>
      </c>
      <c r="E52" s="173"/>
      <c r="F52" s="173"/>
      <c r="G52" s="173"/>
      <c r="H52" s="174"/>
      <c r="I52" s="175" t="s">
        <v>3</v>
      </c>
      <c r="J52" s="176"/>
      <c r="K52" s="176"/>
      <c r="L52" s="176"/>
      <c r="M52" s="177"/>
      <c r="N52" s="166" t="s">
        <v>4</v>
      </c>
      <c r="O52" s="166" t="s">
        <v>5</v>
      </c>
      <c r="U52" s="66"/>
      <c r="V52" s="66"/>
    </row>
    <row r="53" spans="1:22" ht="16.5" thickBot="1">
      <c r="A53" s="165"/>
      <c r="B53" s="167"/>
      <c r="C53" s="167"/>
      <c r="D53" s="6" t="s">
        <v>6</v>
      </c>
      <c r="E53" s="7" t="s">
        <v>8</v>
      </c>
      <c r="F53" s="7" t="s">
        <v>7</v>
      </c>
      <c r="G53" s="7" t="s">
        <v>9</v>
      </c>
      <c r="H53" s="8"/>
      <c r="I53" s="6" t="s">
        <v>6</v>
      </c>
      <c r="J53" s="7" t="s">
        <v>8</v>
      </c>
      <c r="K53" s="7" t="s">
        <v>7</v>
      </c>
      <c r="L53" s="7" t="s">
        <v>9</v>
      </c>
      <c r="M53" s="8"/>
      <c r="N53" s="167"/>
      <c r="O53" s="167"/>
      <c r="U53" s="66"/>
      <c r="V53" s="66"/>
    </row>
    <row r="54" spans="1:22" ht="15.75">
      <c r="A54" s="45">
        <v>29</v>
      </c>
      <c r="B54" s="68" t="s">
        <v>37</v>
      </c>
      <c r="C54" s="45"/>
      <c r="D54" s="20">
        <v>4.1</v>
      </c>
      <c r="E54" s="21">
        <v>7.4</v>
      </c>
      <c r="F54" s="21">
        <v>2</v>
      </c>
      <c r="G54" s="21"/>
      <c r="H54" s="83">
        <f aca="true" t="shared" si="8" ref="H54:H59">D54+E54+F54-G54</f>
        <v>13.5</v>
      </c>
      <c r="I54" s="77">
        <v>2.4</v>
      </c>
      <c r="J54" s="78">
        <v>8.05</v>
      </c>
      <c r="K54" s="78">
        <v>2</v>
      </c>
      <c r="L54" s="78"/>
      <c r="M54" s="76">
        <f aca="true" t="shared" si="9" ref="M54:M59">I54+J54+K54-L54</f>
        <v>12.450000000000001</v>
      </c>
      <c r="N54" s="81">
        <f aca="true" t="shared" si="10" ref="N54:N59">H54+M54</f>
        <v>25.950000000000003</v>
      </c>
      <c r="O54" s="80">
        <f aca="true" t="shared" si="11" ref="O54:O59">RANK(N54,N$54:N$59,0)</f>
        <v>1</v>
      </c>
      <c r="U54" s="66"/>
      <c r="V54" s="66"/>
    </row>
    <row r="55" spans="1:22" ht="15.75">
      <c r="A55" s="46">
        <v>27</v>
      </c>
      <c r="B55" s="69" t="s">
        <v>20</v>
      </c>
      <c r="C55" s="46"/>
      <c r="D55" s="23">
        <v>4.1</v>
      </c>
      <c r="E55" s="24">
        <v>6.4</v>
      </c>
      <c r="F55" s="24">
        <v>2</v>
      </c>
      <c r="G55" s="24">
        <v>0.3</v>
      </c>
      <c r="H55" s="84">
        <f t="shared" si="8"/>
        <v>12.2</v>
      </c>
      <c r="I55" s="23">
        <v>2.4</v>
      </c>
      <c r="J55" s="24">
        <v>7.9</v>
      </c>
      <c r="K55" s="24">
        <v>2</v>
      </c>
      <c r="L55" s="24"/>
      <c r="M55" s="25">
        <f t="shared" si="9"/>
        <v>12.3</v>
      </c>
      <c r="N55" s="82">
        <f t="shared" si="10"/>
        <v>24.5</v>
      </c>
      <c r="O55" s="40">
        <f t="shared" si="11"/>
        <v>2</v>
      </c>
      <c r="U55" s="66"/>
      <c r="V55" s="66"/>
    </row>
    <row r="56" spans="1:22" ht="15.75">
      <c r="A56" s="46">
        <v>30</v>
      </c>
      <c r="B56" s="69" t="s">
        <v>34</v>
      </c>
      <c r="C56" s="46">
        <v>5</v>
      </c>
      <c r="D56" s="23">
        <v>4</v>
      </c>
      <c r="E56" s="24">
        <v>5.6</v>
      </c>
      <c r="F56" s="24">
        <v>2</v>
      </c>
      <c r="G56" s="24"/>
      <c r="H56" s="84">
        <f t="shared" si="8"/>
        <v>11.6</v>
      </c>
      <c r="I56" s="23">
        <v>2.4</v>
      </c>
      <c r="J56" s="24">
        <v>7.35</v>
      </c>
      <c r="K56" s="24">
        <v>2</v>
      </c>
      <c r="L56" s="24"/>
      <c r="M56" s="25">
        <f t="shared" si="9"/>
        <v>11.75</v>
      </c>
      <c r="N56" s="82">
        <f t="shared" si="10"/>
        <v>23.35</v>
      </c>
      <c r="O56" s="40">
        <f t="shared" si="11"/>
        <v>3</v>
      </c>
      <c r="U56" s="66"/>
      <c r="V56" s="66"/>
    </row>
    <row r="57" spans="1:15" ht="15.75">
      <c r="A57" s="46">
        <v>28</v>
      </c>
      <c r="B57" s="69" t="s">
        <v>33</v>
      </c>
      <c r="C57" s="46"/>
      <c r="D57" s="23">
        <v>2.5</v>
      </c>
      <c r="E57" s="24">
        <v>6.05</v>
      </c>
      <c r="F57" s="24">
        <v>2</v>
      </c>
      <c r="G57" s="24"/>
      <c r="H57" s="84">
        <f t="shared" si="8"/>
        <v>10.55</v>
      </c>
      <c r="I57" s="23">
        <v>2.4</v>
      </c>
      <c r="J57" s="24">
        <v>6.55</v>
      </c>
      <c r="K57" s="24">
        <v>2</v>
      </c>
      <c r="L57" s="24"/>
      <c r="M57" s="25">
        <f t="shared" si="9"/>
        <v>10.95</v>
      </c>
      <c r="N57" s="82">
        <f t="shared" si="10"/>
        <v>21.5</v>
      </c>
      <c r="O57" s="40">
        <f t="shared" si="11"/>
        <v>4</v>
      </c>
    </row>
    <row r="58" spans="1:15" ht="15.75">
      <c r="A58" s="46">
        <v>26</v>
      </c>
      <c r="B58" s="69" t="s">
        <v>32</v>
      </c>
      <c r="C58" s="46"/>
      <c r="D58" s="23">
        <v>3.6</v>
      </c>
      <c r="E58" s="24">
        <v>5.75</v>
      </c>
      <c r="F58" s="24">
        <v>1.4</v>
      </c>
      <c r="G58" s="24"/>
      <c r="H58" s="84">
        <f t="shared" si="8"/>
        <v>10.75</v>
      </c>
      <c r="I58" s="23">
        <v>1.7</v>
      </c>
      <c r="J58" s="24">
        <v>6.55</v>
      </c>
      <c r="K58" s="24">
        <v>2</v>
      </c>
      <c r="L58" s="24"/>
      <c r="M58" s="25">
        <f t="shared" si="9"/>
        <v>10.25</v>
      </c>
      <c r="N58" s="82">
        <f t="shared" si="10"/>
        <v>21</v>
      </c>
      <c r="O58" s="40">
        <f t="shared" si="11"/>
        <v>5</v>
      </c>
    </row>
    <row r="59" spans="1:15" ht="16.5" thickBot="1">
      <c r="A59" s="59">
        <v>31</v>
      </c>
      <c r="B59" s="70" t="s">
        <v>38</v>
      </c>
      <c r="C59" s="59">
        <v>1</v>
      </c>
      <c r="D59" s="26">
        <v>3</v>
      </c>
      <c r="E59" s="62">
        <v>3.7</v>
      </c>
      <c r="F59" s="58">
        <v>2</v>
      </c>
      <c r="G59" s="43"/>
      <c r="H59" s="92">
        <f t="shared" si="8"/>
        <v>8.7</v>
      </c>
      <c r="I59" s="88">
        <v>1.7</v>
      </c>
      <c r="J59" s="89">
        <v>5.1</v>
      </c>
      <c r="K59" s="89">
        <v>2</v>
      </c>
      <c r="L59" s="98"/>
      <c r="M59" s="91">
        <f t="shared" si="9"/>
        <v>8.8</v>
      </c>
      <c r="N59" s="93">
        <f t="shared" si="10"/>
        <v>17.5</v>
      </c>
      <c r="O59" s="90">
        <f t="shared" si="11"/>
        <v>6</v>
      </c>
    </row>
    <row r="60" spans="1:15" ht="15.75">
      <c r="A60" s="2"/>
      <c r="B60" s="71"/>
      <c r="C60" s="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5.75">
      <c r="A61" s="2"/>
      <c r="B61" s="71"/>
      <c r="C61" s="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3" ht="15">
      <c r="A62" s="163" t="s">
        <v>39</v>
      </c>
      <c r="B62" s="163"/>
      <c r="C62" s="17"/>
    </row>
    <row r="63" ht="15.75" thickBot="1"/>
    <row r="64" spans="1:15" ht="15">
      <c r="A64" s="164" t="s">
        <v>0</v>
      </c>
      <c r="B64" s="166" t="s">
        <v>1</v>
      </c>
      <c r="C64" s="166" t="s">
        <v>11</v>
      </c>
      <c r="D64" s="172" t="s">
        <v>2</v>
      </c>
      <c r="E64" s="173"/>
      <c r="F64" s="173"/>
      <c r="G64" s="173"/>
      <c r="H64" s="174"/>
      <c r="I64" s="175" t="s">
        <v>3</v>
      </c>
      <c r="J64" s="176"/>
      <c r="K64" s="176"/>
      <c r="L64" s="176"/>
      <c r="M64" s="177"/>
      <c r="N64" s="166" t="s">
        <v>4</v>
      </c>
      <c r="O64" s="166" t="s">
        <v>5</v>
      </c>
    </row>
    <row r="65" spans="1:15" ht="15.75" thickBot="1">
      <c r="A65" s="165"/>
      <c r="B65" s="167"/>
      <c r="C65" s="167"/>
      <c r="D65" s="6" t="s">
        <v>6</v>
      </c>
      <c r="E65" s="7" t="s">
        <v>8</v>
      </c>
      <c r="F65" s="7" t="s">
        <v>7</v>
      </c>
      <c r="G65" s="7" t="s">
        <v>9</v>
      </c>
      <c r="H65" s="8"/>
      <c r="I65" s="6" t="s">
        <v>6</v>
      </c>
      <c r="J65" s="7" t="s">
        <v>8</v>
      </c>
      <c r="K65" s="7" t="s">
        <v>7</v>
      </c>
      <c r="L65" s="7" t="s">
        <v>9</v>
      </c>
      <c r="M65" s="8"/>
      <c r="N65" s="167"/>
      <c r="O65" s="167"/>
    </row>
    <row r="66" spans="1:15" ht="15.75">
      <c r="A66" s="45">
        <v>32</v>
      </c>
      <c r="B66" s="68" t="s">
        <v>36</v>
      </c>
      <c r="C66" s="45"/>
      <c r="D66" s="20">
        <v>2.8</v>
      </c>
      <c r="E66" s="21">
        <v>4.8</v>
      </c>
      <c r="F66" s="21">
        <v>2</v>
      </c>
      <c r="G66" s="21"/>
      <c r="H66" s="76">
        <f>D66+E66+F66-G66</f>
        <v>9.6</v>
      </c>
      <c r="I66" s="77">
        <v>2.4</v>
      </c>
      <c r="J66" s="78">
        <v>8.15</v>
      </c>
      <c r="K66" s="78">
        <v>2</v>
      </c>
      <c r="L66" s="78"/>
      <c r="M66" s="76">
        <f>I66+J66+K66-L66</f>
        <v>12.55</v>
      </c>
      <c r="N66" s="79">
        <f>H66+M66</f>
        <v>22.15</v>
      </c>
      <c r="O66" s="80">
        <f>RANK(N66,N$66:N$68,0)</f>
        <v>1</v>
      </c>
    </row>
    <row r="67" spans="1:15" ht="15.75">
      <c r="A67" s="72">
        <v>33</v>
      </c>
      <c r="B67" s="73" t="s">
        <v>29</v>
      </c>
      <c r="C67" s="72">
        <v>5</v>
      </c>
      <c r="D67" s="56">
        <v>2.3</v>
      </c>
      <c r="E67" s="57">
        <v>5.6</v>
      </c>
      <c r="F67" s="57">
        <v>2</v>
      </c>
      <c r="G67" s="57"/>
      <c r="H67" s="25">
        <f>D67+E67+F67-G67</f>
        <v>9.899999999999999</v>
      </c>
      <c r="I67" s="23">
        <v>2.2</v>
      </c>
      <c r="J67" s="24">
        <v>7.2</v>
      </c>
      <c r="K67" s="24">
        <v>2</v>
      </c>
      <c r="L67" s="24"/>
      <c r="M67" s="25">
        <f>I67+J67+K67-L67</f>
        <v>11.4</v>
      </c>
      <c r="N67" s="42">
        <f>H67+M67</f>
        <v>21.299999999999997</v>
      </c>
      <c r="O67" s="40">
        <f>RANK(N67,N$66:N$68,0)</f>
        <v>2</v>
      </c>
    </row>
    <row r="68" spans="1:15" ht="16.5" thickBot="1">
      <c r="A68" s="59">
        <v>35</v>
      </c>
      <c r="B68" s="70" t="s">
        <v>40</v>
      </c>
      <c r="C68" s="59"/>
      <c r="D68" s="26">
        <v>1.9</v>
      </c>
      <c r="E68" s="58">
        <v>5.5</v>
      </c>
      <c r="F68" s="58">
        <v>1.3</v>
      </c>
      <c r="G68" s="58"/>
      <c r="H68" s="91">
        <f>D68+E68+F68-G68</f>
        <v>8.700000000000001</v>
      </c>
      <c r="I68" s="88">
        <v>1.5</v>
      </c>
      <c r="J68" s="89">
        <v>5.95</v>
      </c>
      <c r="K68" s="89">
        <v>1.8</v>
      </c>
      <c r="L68" s="89"/>
      <c r="M68" s="91">
        <f>I68+J68+K68-L68</f>
        <v>9.25</v>
      </c>
      <c r="N68" s="99">
        <f>H68+M68</f>
        <v>17.950000000000003</v>
      </c>
      <c r="O68" s="90">
        <f>RANK(N68,N$66:N$68,0)</f>
        <v>3</v>
      </c>
    </row>
    <row r="69" spans="16:24" ht="15" customHeight="1">
      <c r="P69" s="31"/>
      <c r="Q69" s="31"/>
      <c r="R69" s="31"/>
      <c r="S69" s="31"/>
      <c r="T69" s="31"/>
      <c r="U69" s="31"/>
      <c r="V69" s="31"/>
      <c r="W69" s="31"/>
      <c r="X69" s="31"/>
    </row>
    <row r="70" spans="4:22" ht="15"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</row>
    <row r="71" spans="1:22" ht="15">
      <c r="A71" s="163" t="s">
        <v>41</v>
      </c>
      <c r="B71" s="163"/>
      <c r="C71" s="17"/>
      <c r="P71" s="31"/>
      <c r="Q71" s="31"/>
      <c r="R71" s="31"/>
      <c r="S71" s="31"/>
      <c r="T71" s="31"/>
      <c r="U71" s="31"/>
      <c r="V71" s="31"/>
    </row>
    <row r="72" spans="16:22" ht="15.75" thickBot="1">
      <c r="P72" s="31"/>
      <c r="Q72" s="31"/>
      <c r="R72" s="31"/>
      <c r="S72" s="31"/>
      <c r="T72" s="31"/>
      <c r="U72" s="31"/>
      <c r="V72" s="31"/>
    </row>
    <row r="73" spans="1:22" ht="15">
      <c r="A73" s="178" t="s">
        <v>0</v>
      </c>
      <c r="B73" s="170" t="s">
        <v>1</v>
      </c>
      <c r="C73" s="170" t="s">
        <v>11</v>
      </c>
      <c r="D73" s="180" t="s">
        <v>2</v>
      </c>
      <c r="E73" s="181"/>
      <c r="F73" s="181"/>
      <c r="G73" s="181"/>
      <c r="H73" s="182"/>
      <c r="I73" s="183" t="s">
        <v>3</v>
      </c>
      <c r="J73" s="184"/>
      <c r="K73" s="184"/>
      <c r="L73" s="184"/>
      <c r="M73" s="185"/>
      <c r="N73" s="170" t="s">
        <v>4</v>
      </c>
      <c r="O73" s="170" t="s">
        <v>5</v>
      </c>
      <c r="P73" s="31"/>
      <c r="Q73" s="31"/>
      <c r="R73" s="31"/>
      <c r="S73" s="31"/>
      <c r="T73" s="31"/>
      <c r="U73" s="31"/>
      <c r="V73" s="31"/>
    </row>
    <row r="74" spans="1:22" ht="15.75" thickBot="1">
      <c r="A74" s="179"/>
      <c r="B74" s="171"/>
      <c r="C74" s="171"/>
      <c r="D74" s="9" t="s">
        <v>6</v>
      </c>
      <c r="E74" s="10" t="s">
        <v>8</v>
      </c>
      <c r="F74" s="10" t="s">
        <v>7</v>
      </c>
      <c r="G74" s="10" t="s">
        <v>9</v>
      </c>
      <c r="H74" s="11"/>
      <c r="I74" s="9" t="s">
        <v>6</v>
      </c>
      <c r="J74" s="10" t="s">
        <v>8</v>
      </c>
      <c r="K74" s="10" t="s">
        <v>7</v>
      </c>
      <c r="L74" s="10" t="s">
        <v>9</v>
      </c>
      <c r="M74" s="11"/>
      <c r="N74" s="171"/>
      <c r="O74" s="171"/>
      <c r="P74" s="31"/>
      <c r="Q74" s="31"/>
      <c r="R74" s="31"/>
      <c r="S74" s="31"/>
      <c r="T74" s="31"/>
      <c r="U74" s="31"/>
      <c r="V74" s="31"/>
    </row>
    <row r="75" spans="1:22" ht="15">
      <c r="A75" s="39">
        <v>40</v>
      </c>
      <c r="B75" s="44" t="s">
        <v>29</v>
      </c>
      <c r="C75" s="45">
        <v>5</v>
      </c>
      <c r="D75" s="187">
        <v>2.9</v>
      </c>
      <c r="E75" s="188">
        <v>6.35</v>
      </c>
      <c r="F75" s="188">
        <v>1.8</v>
      </c>
      <c r="G75" s="189"/>
      <c r="H75" s="100">
        <f>D75+E75+F75-G75</f>
        <v>11.05</v>
      </c>
      <c r="I75" s="190">
        <v>2.4</v>
      </c>
      <c r="J75" s="191">
        <v>7.97</v>
      </c>
      <c r="K75" s="191">
        <v>2</v>
      </c>
      <c r="L75" s="192"/>
      <c r="M75" s="76">
        <f>I75+J75+K75-L75</f>
        <v>12.37</v>
      </c>
      <c r="N75" s="101">
        <f>H75+M75</f>
        <v>23.42</v>
      </c>
      <c r="O75" s="80">
        <v>1</v>
      </c>
      <c r="P75" s="31"/>
      <c r="Q75" s="31"/>
      <c r="R75" s="31"/>
      <c r="S75" s="31"/>
      <c r="T75" s="31"/>
      <c r="U75" s="31"/>
      <c r="V75" s="31"/>
    </row>
    <row r="76" spans="1:22" ht="15">
      <c r="A76" s="109">
        <v>38</v>
      </c>
      <c r="B76" s="113" t="s">
        <v>42</v>
      </c>
      <c r="C76" s="109">
        <v>5</v>
      </c>
      <c r="D76" s="193">
        <v>3.1</v>
      </c>
      <c r="E76" s="194">
        <v>6.1</v>
      </c>
      <c r="F76" s="194">
        <v>2</v>
      </c>
      <c r="G76" s="195"/>
      <c r="H76" s="111">
        <f>D76+E76+F76-G76</f>
        <v>11.2</v>
      </c>
      <c r="I76" s="196">
        <v>2.4</v>
      </c>
      <c r="J76" s="194">
        <v>7.33</v>
      </c>
      <c r="K76" s="194">
        <v>2</v>
      </c>
      <c r="L76" s="197"/>
      <c r="M76" s="112">
        <f>I76+J76+K76-L76</f>
        <v>11.73</v>
      </c>
      <c r="N76" s="115">
        <f>H76+M76</f>
        <v>22.93</v>
      </c>
      <c r="O76" s="40">
        <v>2</v>
      </c>
      <c r="P76" s="31"/>
      <c r="Q76" s="31"/>
      <c r="R76" s="31"/>
      <c r="S76" s="31"/>
      <c r="T76" s="31"/>
      <c r="U76" s="31"/>
      <c r="V76" s="31"/>
    </row>
    <row r="77" spans="1:15" ht="15">
      <c r="A77" s="46">
        <v>37</v>
      </c>
      <c r="B77" s="105" t="s">
        <v>33</v>
      </c>
      <c r="C77" s="110"/>
      <c r="D77" s="118">
        <v>2.6</v>
      </c>
      <c r="E77" s="122">
        <v>5.25</v>
      </c>
      <c r="F77" s="122">
        <v>2</v>
      </c>
      <c r="G77" s="122"/>
      <c r="H77" s="112">
        <f>D77+E77+F77-G77</f>
        <v>9.85</v>
      </c>
      <c r="I77" s="118">
        <v>2.4</v>
      </c>
      <c r="J77" s="122">
        <v>6.77</v>
      </c>
      <c r="K77" s="122">
        <v>2</v>
      </c>
      <c r="L77" s="132"/>
      <c r="M77" s="25">
        <f>I77+J77+K77-L77</f>
        <v>11.17</v>
      </c>
      <c r="N77" s="42">
        <f>H77+M77</f>
        <v>21.02</v>
      </c>
      <c r="O77" s="116">
        <v>3</v>
      </c>
    </row>
    <row r="78" spans="1:15" ht="15.75" thickBot="1">
      <c r="A78" s="117">
        <v>36</v>
      </c>
      <c r="B78" s="67" t="s">
        <v>31</v>
      </c>
      <c r="C78" s="108"/>
      <c r="D78" s="198">
        <v>1.9</v>
      </c>
      <c r="E78" s="199">
        <v>5.6</v>
      </c>
      <c r="F78" s="199">
        <v>2</v>
      </c>
      <c r="G78" s="200"/>
      <c r="H78" s="60">
        <f>D78+E78+F78-G78</f>
        <v>9.5</v>
      </c>
      <c r="I78" s="198">
        <v>1.7</v>
      </c>
      <c r="J78" s="199">
        <v>5.9</v>
      </c>
      <c r="K78" s="199">
        <v>1.8</v>
      </c>
      <c r="L78" s="201"/>
      <c r="M78" s="91">
        <f>I78+J78+K78-L78</f>
        <v>9.4</v>
      </c>
      <c r="N78" s="104">
        <f>H78+M78</f>
        <v>18.9</v>
      </c>
      <c r="O78" s="41">
        <v>4</v>
      </c>
    </row>
    <row r="79" spans="1:3" ht="15">
      <c r="A79" s="163"/>
      <c r="B79" s="163"/>
      <c r="C79" s="17"/>
    </row>
    <row r="81" spans="4:15" ht="15"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</row>
  </sheetData>
  <sheetProtection/>
  <mergeCells count="59">
    <mergeCell ref="O64:O65"/>
    <mergeCell ref="O73:O74"/>
    <mergeCell ref="I73:M73"/>
    <mergeCell ref="A79:B79"/>
    <mergeCell ref="D64:H64"/>
    <mergeCell ref="I64:M64"/>
    <mergeCell ref="N64:N65"/>
    <mergeCell ref="A62:B62"/>
    <mergeCell ref="A64:A65"/>
    <mergeCell ref="B64:B65"/>
    <mergeCell ref="C64:C65"/>
    <mergeCell ref="A71:B71"/>
    <mergeCell ref="A73:A74"/>
    <mergeCell ref="B73:B74"/>
    <mergeCell ref="D73:H73"/>
    <mergeCell ref="C73:C74"/>
    <mergeCell ref="N73:N74"/>
    <mergeCell ref="D52:H52"/>
    <mergeCell ref="N52:N53"/>
    <mergeCell ref="I52:M52"/>
    <mergeCell ref="C52:C53"/>
    <mergeCell ref="I27:M27"/>
    <mergeCell ref="O27:O28"/>
    <mergeCell ref="D27:H27"/>
    <mergeCell ref="N27:N28"/>
    <mergeCell ref="O52:O53"/>
    <mergeCell ref="C27:C28"/>
    <mergeCell ref="O43:O44"/>
    <mergeCell ref="A5:B5"/>
    <mergeCell ref="A50:B50"/>
    <mergeCell ref="A52:A53"/>
    <mergeCell ref="B52:B53"/>
    <mergeCell ref="A25:B25"/>
    <mergeCell ref="B27:B28"/>
    <mergeCell ref="A27:A28"/>
    <mergeCell ref="A17:B17"/>
    <mergeCell ref="A19:A20"/>
    <mergeCell ref="B19:B20"/>
    <mergeCell ref="O19:O20"/>
    <mergeCell ref="A2:O2"/>
    <mergeCell ref="A3:O3"/>
    <mergeCell ref="D7:H7"/>
    <mergeCell ref="I7:M7"/>
    <mergeCell ref="A7:A8"/>
    <mergeCell ref="B7:B8"/>
    <mergeCell ref="O7:O8"/>
    <mergeCell ref="C7:C8"/>
    <mergeCell ref="N7:N8"/>
    <mergeCell ref="C19:C20"/>
    <mergeCell ref="D43:H43"/>
    <mergeCell ref="I43:M43"/>
    <mergeCell ref="N43:N44"/>
    <mergeCell ref="D19:H19"/>
    <mergeCell ref="I19:M19"/>
    <mergeCell ref="N19:N20"/>
    <mergeCell ref="A41:B41"/>
    <mergeCell ref="A43:A44"/>
    <mergeCell ref="B43:B44"/>
    <mergeCell ref="C43:C44"/>
  </mergeCells>
  <printOptions/>
  <pageMargins left="0.7" right="0.7" top="0.787401575" bottom="0.787401575" header="0.3" footer="0.3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4.00390625" style="0" customWidth="1"/>
    <col min="2" max="2" width="30.140625" style="0" bestFit="1" customWidth="1"/>
    <col min="3" max="3" width="5.7109375" style="0" bestFit="1" customWidth="1"/>
    <col min="4" max="7" width="4.57421875" style="0" bestFit="1" customWidth="1"/>
    <col min="9" max="12" width="4.57421875" style="0" bestFit="1" customWidth="1"/>
  </cols>
  <sheetData>
    <row r="1" ht="15">
      <c r="C1" s="18"/>
    </row>
    <row r="2" spans="1:15" ht="28.5" customHeight="1">
      <c r="A2" s="156" t="s">
        <v>30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ht="18.75">
      <c r="A3" s="158">
        <v>43450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ht="15">
      <c r="C4" s="18"/>
    </row>
    <row r="5" spans="1:3" ht="15">
      <c r="A5" s="163" t="s">
        <v>13</v>
      </c>
      <c r="B5" s="163"/>
      <c r="C5" s="17"/>
    </row>
    <row r="6" ht="15.75" thickBot="1">
      <c r="C6" s="18"/>
    </row>
    <row r="7" spans="1:15" ht="15">
      <c r="A7" s="160" t="s">
        <v>18</v>
      </c>
      <c r="B7" s="142" t="s">
        <v>1</v>
      </c>
      <c r="C7" s="142" t="s">
        <v>11</v>
      </c>
      <c r="D7" s="150" t="s">
        <v>2</v>
      </c>
      <c r="E7" s="151"/>
      <c r="F7" s="151"/>
      <c r="G7" s="151"/>
      <c r="H7" s="152"/>
      <c r="I7" s="153" t="s">
        <v>3</v>
      </c>
      <c r="J7" s="154"/>
      <c r="K7" s="154"/>
      <c r="L7" s="154"/>
      <c r="M7" s="155"/>
      <c r="N7" s="142" t="s">
        <v>4</v>
      </c>
      <c r="O7" s="142" t="s">
        <v>5</v>
      </c>
    </row>
    <row r="8" spans="1:15" ht="15.75" thickBot="1">
      <c r="A8" s="169"/>
      <c r="B8" s="162"/>
      <c r="C8" s="143"/>
      <c r="D8" s="3" t="s">
        <v>6</v>
      </c>
      <c r="E8" s="4" t="s">
        <v>8</v>
      </c>
      <c r="F8" s="4" t="s">
        <v>7</v>
      </c>
      <c r="G8" s="4" t="s">
        <v>9</v>
      </c>
      <c r="H8" s="5"/>
      <c r="I8" s="3" t="s">
        <v>6</v>
      </c>
      <c r="J8" s="4" t="s">
        <v>8</v>
      </c>
      <c r="K8" s="4" t="s">
        <v>7</v>
      </c>
      <c r="L8" s="4" t="s">
        <v>9</v>
      </c>
      <c r="M8" s="5"/>
      <c r="N8" s="162"/>
      <c r="O8" s="162"/>
    </row>
    <row r="9" spans="1:15" ht="15.75">
      <c r="A9" s="45">
        <v>4</v>
      </c>
      <c r="B9" s="32" t="s">
        <v>22</v>
      </c>
      <c r="C9" s="45"/>
      <c r="D9" s="20">
        <v>3.2</v>
      </c>
      <c r="E9" s="21">
        <v>6.6</v>
      </c>
      <c r="F9" s="21">
        <v>2</v>
      </c>
      <c r="G9" s="21"/>
      <c r="H9" s="83">
        <f aca="true" t="shared" si="0" ref="H9:H15">D9+E9+F9-G9</f>
        <v>11.8</v>
      </c>
      <c r="I9" s="77">
        <v>2.3</v>
      </c>
      <c r="J9" s="78">
        <v>7</v>
      </c>
      <c r="K9" s="78">
        <v>1.9</v>
      </c>
      <c r="L9" s="78"/>
      <c r="M9" s="76">
        <f aca="true" t="shared" si="1" ref="M9:M15">I9+J9+K9-L9</f>
        <v>11.200000000000001</v>
      </c>
      <c r="N9" s="81">
        <f aca="true" t="shared" si="2" ref="N9:N15">H9+M9</f>
        <v>23</v>
      </c>
      <c r="O9" s="80">
        <f aca="true" t="shared" si="3" ref="O9:O15">RANK(N9,N$9:N$15,0)</f>
        <v>1</v>
      </c>
    </row>
    <row r="10" spans="1:15" ht="15.75">
      <c r="A10" s="46">
        <v>6</v>
      </c>
      <c r="B10" s="33" t="s">
        <v>24</v>
      </c>
      <c r="C10" s="46"/>
      <c r="D10" s="23">
        <v>2.8</v>
      </c>
      <c r="E10" s="24">
        <v>6.2</v>
      </c>
      <c r="F10" s="24">
        <v>2</v>
      </c>
      <c r="G10" s="24"/>
      <c r="H10" s="84">
        <f t="shared" si="0"/>
        <v>11</v>
      </c>
      <c r="I10" s="23">
        <v>2.1</v>
      </c>
      <c r="J10" s="24">
        <v>6.85</v>
      </c>
      <c r="K10" s="24">
        <v>2</v>
      </c>
      <c r="L10" s="24"/>
      <c r="M10" s="25">
        <f t="shared" si="1"/>
        <v>10.95</v>
      </c>
      <c r="N10" s="82">
        <f t="shared" si="2"/>
        <v>21.95</v>
      </c>
      <c r="O10" s="40">
        <f t="shared" si="3"/>
        <v>2</v>
      </c>
    </row>
    <row r="11" spans="1:15" ht="15.75">
      <c r="A11" s="46">
        <v>1</v>
      </c>
      <c r="B11" s="33" t="s">
        <v>19</v>
      </c>
      <c r="C11" s="46"/>
      <c r="D11" s="23">
        <v>2.7</v>
      </c>
      <c r="E11" s="24">
        <v>5.55</v>
      </c>
      <c r="F11" s="24">
        <v>2</v>
      </c>
      <c r="G11" s="24"/>
      <c r="H11" s="84">
        <f t="shared" si="0"/>
        <v>10.25</v>
      </c>
      <c r="I11" s="23">
        <v>1.8</v>
      </c>
      <c r="J11" s="24">
        <v>7.3</v>
      </c>
      <c r="K11" s="24">
        <v>2</v>
      </c>
      <c r="L11" s="24"/>
      <c r="M11" s="25">
        <f t="shared" si="1"/>
        <v>11.1</v>
      </c>
      <c r="N11" s="82">
        <f t="shared" si="2"/>
        <v>21.35</v>
      </c>
      <c r="O11" s="40">
        <f t="shared" si="3"/>
        <v>3</v>
      </c>
    </row>
    <row r="12" spans="1:15" ht="15.75">
      <c r="A12" s="46">
        <v>7</v>
      </c>
      <c r="B12" s="33" t="s">
        <v>25</v>
      </c>
      <c r="C12" s="46">
        <v>3</v>
      </c>
      <c r="D12" s="23">
        <v>2.1</v>
      </c>
      <c r="E12" s="24">
        <v>5.9</v>
      </c>
      <c r="F12" s="24">
        <v>2</v>
      </c>
      <c r="G12" s="24"/>
      <c r="H12" s="84">
        <f t="shared" si="0"/>
        <v>10</v>
      </c>
      <c r="I12" s="23">
        <v>1.9</v>
      </c>
      <c r="J12" s="24">
        <v>7.45</v>
      </c>
      <c r="K12" s="24">
        <v>2</v>
      </c>
      <c r="L12" s="24"/>
      <c r="M12" s="25">
        <f t="shared" si="1"/>
        <v>11.35</v>
      </c>
      <c r="N12" s="82">
        <f t="shared" si="2"/>
        <v>21.35</v>
      </c>
      <c r="O12" s="40">
        <f t="shared" si="3"/>
        <v>3</v>
      </c>
    </row>
    <row r="13" spans="1:15" ht="15.75">
      <c r="A13" s="46">
        <v>3</v>
      </c>
      <c r="B13" s="33" t="s">
        <v>21</v>
      </c>
      <c r="C13" s="46">
        <v>5</v>
      </c>
      <c r="D13" s="23">
        <v>1.7</v>
      </c>
      <c r="E13" s="24">
        <v>5.95</v>
      </c>
      <c r="F13" s="24">
        <v>2</v>
      </c>
      <c r="G13" s="24"/>
      <c r="H13" s="84">
        <f t="shared" si="0"/>
        <v>9.65</v>
      </c>
      <c r="I13" s="23">
        <v>1.5</v>
      </c>
      <c r="J13" s="24">
        <v>7.55</v>
      </c>
      <c r="K13" s="24">
        <v>2</v>
      </c>
      <c r="L13" s="24"/>
      <c r="M13" s="25">
        <f t="shared" si="1"/>
        <v>11.05</v>
      </c>
      <c r="N13" s="82">
        <f t="shared" si="2"/>
        <v>20.700000000000003</v>
      </c>
      <c r="O13" s="40">
        <f t="shared" si="3"/>
        <v>5</v>
      </c>
    </row>
    <row r="14" spans="1:15" ht="15.75">
      <c r="A14" s="46">
        <v>8</v>
      </c>
      <c r="B14" s="33" t="s">
        <v>26</v>
      </c>
      <c r="C14" s="46">
        <v>3</v>
      </c>
      <c r="D14" s="23">
        <v>1.9</v>
      </c>
      <c r="E14" s="24">
        <v>5.45</v>
      </c>
      <c r="F14" s="24">
        <v>2</v>
      </c>
      <c r="G14" s="24">
        <v>0.3</v>
      </c>
      <c r="H14" s="84">
        <f t="shared" si="0"/>
        <v>9.049999999999999</v>
      </c>
      <c r="I14" s="23">
        <v>1.6</v>
      </c>
      <c r="J14" s="24">
        <v>7.05</v>
      </c>
      <c r="K14" s="24">
        <v>2</v>
      </c>
      <c r="L14" s="24">
        <v>0.3</v>
      </c>
      <c r="M14" s="25">
        <f t="shared" si="1"/>
        <v>10.35</v>
      </c>
      <c r="N14" s="82">
        <f t="shared" si="2"/>
        <v>19.4</v>
      </c>
      <c r="O14" s="40">
        <f t="shared" si="3"/>
        <v>6</v>
      </c>
    </row>
    <row r="15" spans="1:15" ht="16.5" thickBot="1">
      <c r="A15" s="59">
        <v>5</v>
      </c>
      <c r="B15" s="34" t="s">
        <v>23</v>
      </c>
      <c r="C15" s="59">
        <v>3</v>
      </c>
      <c r="D15" s="26">
        <v>1.4</v>
      </c>
      <c r="E15" s="58">
        <v>5.05</v>
      </c>
      <c r="F15" s="58">
        <v>2</v>
      </c>
      <c r="G15" s="58"/>
      <c r="H15" s="85">
        <f t="shared" si="0"/>
        <v>8.45</v>
      </c>
      <c r="I15" s="26">
        <v>1.7</v>
      </c>
      <c r="J15" s="58">
        <v>6.3</v>
      </c>
      <c r="K15" s="58">
        <v>1.9</v>
      </c>
      <c r="L15" s="58"/>
      <c r="M15" s="60">
        <f t="shared" si="1"/>
        <v>9.9</v>
      </c>
      <c r="N15" s="86">
        <f t="shared" si="2"/>
        <v>18.35</v>
      </c>
      <c r="O15" s="41">
        <f t="shared" si="3"/>
        <v>7</v>
      </c>
    </row>
    <row r="16" ht="15">
      <c r="C16" s="18"/>
    </row>
    <row r="17" spans="1:3" ht="15">
      <c r="A17" s="163" t="s">
        <v>15</v>
      </c>
      <c r="B17" s="163"/>
      <c r="C17" s="17"/>
    </row>
    <row r="18" ht="15.75" thickBot="1">
      <c r="C18" s="18"/>
    </row>
    <row r="19" spans="1:15" ht="15" customHeight="1">
      <c r="A19" s="160" t="s">
        <v>0</v>
      </c>
      <c r="B19" s="142" t="s">
        <v>1</v>
      </c>
      <c r="C19" s="142" t="s">
        <v>11</v>
      </c>
      <c r="D19" s="150" t="s">
        <v>2</v>
      </c>
      <c r="E19" s="151"/>
      <c r="F19" s="151"/>
      <c r="G19" s="151"/>
      <c r="H19" s="152"/>
      <c r="I19" s="153" t="s">
        <v>3</v>
      </c>
      <c r="J19" s="154"/>
      <c r="K19" s="154"/>
      <c r="L19" s="154"/>
      <c r="M19" s="155"/>
      <c r="N19" s="142" t="s">
        <v>4</v>
      </c>
      <c r="O19" s="142" t="s">
        <v>5</v>
      </c>
    </row>
    <row r="20" spans="1:15" ht="15.75" thickBot="1">
      <c r="A20" s="169"/>
      <c r="B20" s="143"/>
      <c r="C20" s="143"/>
      <c r="D20" s="48" t="s">
        <v>6</v>
      </c>
      <c r="E20" s="49" t="s">
        <v>8</v>
      </c>
      <c r="F20" s="49" t="s">
        <v>7</v>
      </c>
      <c r="G20" s="49" t="s">
        <v>9</v>
      </c>
      <c r="H20" s="50"/>
      <c r="I20" s="48" t="s">
        <v>6</v>
      </c>
      <c r="J20" s="49" t="s">
        <v>8</v>
      </c>
      <c r="K20" s="49" t="s">
        <v>7</v>
      </c>
      <c r="L20" s="49" t="s">
        <v>9</v>
      </c>
      <c r="M20" s="50"/>
      <c r="N20" s="143"/>
      <c r="O20" s="143"/>
    </row>
    <row r="21" spans="1:15" ht="15.75">
      <c r="A21" s="46">
        <v>11</v>
      </c>
      <c r="B21" s="33" t="s">
        <v>29</v>
      </c>
      <c r="C21" s="46">
        <v>5</v>
      </c>
      <c r="D21" s="20">
        <v>1.8</v>
      </c>
      <c r="E21" s="21">
        <v>6.4</v>
      </c>
      <c r="F21" s="21">
        <v>2</v>
      </c>
      <c r="G21" s="21"/>
      <c r="H21" s="22">
        <f>D21+E21+F21-G21</f>
        <v>10.200000000000001</v>
      </c>
      <c r="I21" s="20">
        <v>1.7</v>
      </c>
      <c r="J21" s="21">
        <v>7.55</v>
      </c>
      <c r="K21" s="21">
        <v>1.9</v>
      </c>
      <c r="L21" s="21"/>
      <c r="M21" s="22">
        <f>I21+J21+K21-L21</f>
        <v>11.15</v>
      </c>
      <c r="N21" s="74">
        <f>H21+M21</f>
        <v>21.35</v>
      </c>
      <c r="O21" s="39">
        <f>RANK(N21,N$21:N$22,0)</f>
        <v>1</v>
      </c>
    </row>
    <row r="22" spans="1:15" ht="16.5" thickBot="1">
      <c r="A22" s="59">
        <v>10</v>
      </c>
      <c r="B22" s="34" t="s">
        <v>28</v>
      </c>
      <c r="C22" s="59">
        <v>1</v>
      </c>
      <c r="D22" s="26">
        <v>1.6</v>
      </c>
      <c r="E22" s="58">
        <v>6.1</v>
      </c>
      <c r="F22" s="58">
        <v>2</v>
      </c>
      <c r="G22" s="58"/>
      <c r="H22" s="35">
        <f>D22+E22+F22-G22</f>
        <v>9.7</v>
      </c>
      <c r="I22" s="26">
        <v>1.5</v>
      </c>
      <c r="J22" s="58">
        <v>6.55</v>
      </c>
      <c r="K22" s="58">
        <v>1.9</v>
      </c>
      <c r="L22" s="58"/>
      <c r="M22" s="35">
        <f>I22+J22+K22-L22</f>
        <v>9.950000000000001</v>
      </c>
      <c r="N22" s="87">
        <f>H22+M22</f>
        <v>19.65</v>
      </c>
      <c r="O22" s="75">
        <f>RANK(N22,N$21:N$22,0)</f>
        <v>2</v>
      </c>
    </row>
  </sheetData>
  <sheetProtection/>
  <mergeCells count="18">
    <mergeCell ref="N19:N20"/>
    <mergeCell ref="O19:O20"/>
    <mergeCell ref="A17:B17"/>
    <mergeCell ref="A19:A20"/>
    <mergeCell ref="B19:B20"/>
    <mergeCell ref="C19:C20"/>
    <mergeCell ref="D19:H19"/>
    <mergeCell ref="I19:M19"/>
    <mergeCell ref="A2:O2"/>
    <mergeCell ref="A3:O3"/>
    <mergeCell ref="A5:B5"/>
    <mergeCell ref="A7:A8"/>
    <mergeCell ref="B7:B8"/>
    <mergeCell ref="C7:C8"/>
    <mergeCell ref="D7:H7"/>
    <mergeCell ref="I7:M7"/>
    <mergeCell ref="N7:N8"/>
    <mergeCell ref="O7:O8"/>
  </mergeCells>
  <printOptions/>
  <pageMargins left="0.81" right="0.52" top="0.68" bottom="0.66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4">
      <selection activeCell="P15" sqref="P15"/>
    </sheetView>
  </sheetViews>
  <sheetFormatPr defaultColWidth="9.140625" defaultRowHeight="15"/>
  <cols>
    <col min="1" max="1" width="3.8515625" style="0" customWidth="1"/>
    <col min="2" max="2" width="32.00390625" style="0" bestFit="1" customWidth="1"/>
    <col min="3" max="3" width="5.7109375" style="0" bestFit="1" customWidth="1"/>
    <col min="4" max="4" width="7.140625" style="0" customWidth="1"/>
    <col min="5" max="5" width="6.7109375" style="0" customWidth="1"/>
    <col min="6" max="6" width="7.421875" style="0" customWidth="1"/>
    <col min="7" max="7" width="4.57421875" style="0" bestFit="1" customWidth="1"/>
    <col min="9" max="9" width="8.28125" style="0" customWidth="1"/>
    <col min="12" max="12" width="4.57421875" style="0" bestFit="1" customWidth="1"/>
  </cols>
  <sheetData>
    <row r="1" ht="15">
      <c r="C1" s="18"/>
    </row>
    <row r="2" spans="1:15" ht="28.5" customHeight="1">
      <c r="A2" s="156" t="s">
        <v>30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ht="18.75">
      <c r="A3" s="158">
        <v>43450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ht="15">
      <c r="C4" s="18"/>
    </row>
    <row r="5" spans="1:15" ht="15">
      <c r="A5" s="51" t="s">
        <v>16</v>
      </c>
      <c r="B5" s="51"/>
      <c r="C5" s="51"/>
      <c r="D5" s="1"/>
      <c r="E5" s="1"/>
      <c r="F5" s="1"/>
      <c r="G5" s="1"/>
      <c r="H5" s="1"/>
      <c r="I5" s="1"/>
      <c r="J5" s="1"/>
      <c r="K5" s="1"/>
      <c r="L5" s="1"/>
      <c r="M5" s="1"/>
      <c r="N5" s="19"/>
      <c r="O5" s="19"/>
    </row>
    <row r="6" spans="1:15" ht="15.75" thickBot="1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9"/>
      <c r="O6" s="19"/>
    </row>
    <row r="7" spans="1:15" ht="15" customHeight="1">
      <c r="A7" s="137" t="s">
        <v>18</v>
      </c>
      <c r="B7" s="139" t="s">
        <v>1</v>
      </c>
      <c r="C7" s="139" t="s">
        <v>11</v>
      </c>
      <c r="D7" s="144" t="s">
        <v>2</v>
      </c>
      <c r="E7" s="145"/>
      <c r="F7" s="145"/>
      <c r="G7" s="145"/>
      <c r="H7" s="146"/>
      <c r="I7" s="147" t="s">
        <v>3</v>
      </c>
      <c r="J7" s="148"/>
      <c r="K7" s="148"/>
      <c r="L7" s="148"/>
      <c r="M7" s="149"/>
      <c r="N7" s="139" t="s">
        <v>4</v>
      </c>
      <c r="O7" s="139" t="s">
        <v>5</v>
      </c>
    </row>
    <row r="8" spans="1:15" ht="15.75" thickBot="1">
      <c r="A8" s="138"/>
      <c r="B8" s="140"/>
      <c r="C8" s="141"/>
      <c r="D8" s="12" t="s">
        <v>6</v>
      </c>
      <c r="E8" s="13" t="s">
        <v>8</v>
      </c>
      <c r="F8" s="13" t="s">
        <v>7</v>
      </c>
      <c r="G8" s="13" t="s">
        <v>9</v>
      </c>
      <c r="H8" s="14"/>
      <c r="I8" s="36" t="s">
        <v>6</v>
      </c>
      <c r="J8" s="37" t="s">
        <v>8</v>
      </c>
      <c r="K8" s="37" t="s">
        <v>7</v>
      </c>
      <c r="L8" s="37" t="s">
        <v>9</v>
      </c>
      <c r="M8" s="38"/>
      <c r="N8" s="140"/>
      <c r="O8" s="140"/>
    </row>
    <row r="9" spans="1:15" ht="15.75">
      <c r="A9" s="45">
        <v>17</v>
      </c>
      <c r="B9" s="106" t="s">
        <v>22</v>
      </c>
      <c r="C9" s="45"/>
      <c r="D9" s="20">
        <v>4.6</v>
      </c>
      <c r="E9" s="21">
        <v>6.35</v>
      </c>
      <c r="F9" s="21">
        <v>2</v>
      </c>
      <c r="G9" s="21"/>
      <c r="H9" s="83">
        <f aca="true" t="shared" si="0" ref="H9:H18">D9+E9+F9+G9</f>
        <v>12.95</v>
      </c>
      <c r="I9" s="77">
        <v>2.8</v>
      </c>
      <c r="J9" s="78">
        <v>8.1</v>
      </c>
      <c r="K9" s="78">
        <v>2</v>
      </c>
      <c r="L9" s="78"/>
      <c r="M9" s="76">
        <f aca="true" t="shared" si="1" ref="M9:M18">I9+J9+K9-L9</f>
        <v>12.899999999999999</v>
      </c>
      <c r="N9" s="81">
        <f aca="true" t="shared" si="2" ref="N9:N18">H9+M9</f>
        <v>25.849999999999998</v>
      </c>
      <c r="O9" s="80">
        <v>1</v>
      </c>
    </row>
    <row r="10" spans="1:15" ht="15">
      <c r="A10" s="46">
        <v>12</v>
      </c>
      <c r="B10" s="105" t="s">
        <v>19</v>
      </c>
      <c r="C10" s="46"/>
      <c r="D10" s="23">
        <v>4.6</v>
      </c>
      <c r="E10" s="24">
        <v>6.7</v>
      </c>
      <c r="F10" s="24">
        <v>2</v>
      </c>
      <c r="G10" s="24"/>
      <c r="H10" s="84">
        <f t="shared" si="0"/>
        <v>13.3</v>
      </c>
      <c r="I10" s="23">
        <v>2.8</v>
      </c>
      <c r="J10" s="24">
        <v>7.7</v>
      </c>
      <c r="K10" s="24">
        <v>2</v>
      </c>
      <c r="L10" s="24"/>
      <c r="M10" s="25">
        <f t="shared" si="1"/>
        <v>12.5</v>
      </c>
      <c r="N10" s="82">
        <f t="shared" si="2"/>
        <v>25.8</v>
      </c>
      <c r="O10" s="40">
        <v>2</v>
      </c>
    </row>
    <row r="11" spans="1:15" ht="15.75">
      <c r="A11" s="46">
        <v>15</v>
      </c>
      <c r="B11" s="33" t="s">
        <v>21</v>
      </c>
      <c r="C11" s="46">
        <v>5</v>
      </c>
      <c r="D11" s="23">
        <v>4.3</v>
      </c>
      <c r="E11" s="24">
        <v>6.55</v>
      </c>
      <c r="F11" s="24">
        <v>2</v>
      </c>
      <c r="G11" s="24"/>
      <c r="H11" s="84">
        <f t="shared" si="0"/>
        <v>12.85</v>
      </c>
      <c r="I11" s="23">
        <v>2.6</v>
      </c>
      <c r="J11" s="24">
        <v>6.35</v>
      </c>
      <c r="K11" s="24">
        <v>2</v>
      </c>
      <c r="L11" s="24"/>
      <c r="M11" s="25">
        <f t="shared" si="1"/>
        <v>10.95</v>
      </c>
      <c r="N11" s="82">
        <f t="shared" si="2"/>
        <v>23.799999999999997</v>
      </c>
      <c r="O11" s="40">
        <v>3</v>
      </c>
    </row>
    <row r="12" spans="1:15" ht="15.75">
      <c r="A12" s="46">
        <v>19</v>
      </c>
      <c r="B12" s="33" t="s">
        <v>34</v>
      </c>
      <c r="C12" s="46">
        <v>5</v>
      </c>
      <c r="D12" s="23">
        <v>4.1</v>
      </c>
      <c r="E12" s="24">
        <v>5.7</v>
      </c>
      <c r="F12" s="24">
        <v>2</v>
      </c>
      <c r="G12" s="24"/>
      <c r="H12" s="84">
        <f t="shared" si="0"/>
        <v>11.8</v>
      </c>
      <c r="I12" s="23">
        <v>2.6</v>
      </c>
      <c r="J12" s="24">
        <v>7.15</v>
      </c>
      <c r="K12" s="24">
        <v>2</v>
      </c>
      <c r="L12" s="24"/>
      <c r="M12" s="25">
        <f t="shared" si="1"/>
        <v>11.75</v>
      </c>
      <c r="N12" s="82">
        <f t="shared" si="2"/>
        <v>23.55</v>
      </c>
      <c r="O12" s="40">
        <v>4</v>
      </c>
    </row>
    <row r="13" spans="1:15" ht="15.75">
      <c r="A13" s="46">
        <v>13</v>
      </c>
      <c r="B13" s="33" t="s">
        <v>31</v>
      </c>
      <c r="C13" s="46"/>
      <c r="D13" s="23">
        <v>3.1</v>
      </c>
      <c r="E13" s="24">
        <v>6.35</v>
      </c>
      <c r="F13" s="24">
        <v>2</v>
      </c>
      <c r="G13" s="24"/>
      <c r="H13" s="84">
        <f t="shared" si="0"/>
        <v>11.45</v>
      </c>
      <c r="I13" s="23">
        <v>2.2</v>
      </c>
      <c r="J13" s="24">
        <v>6.3</v>
      </c>
      <c r="K13" s="24">
        <v>2</v>
      </c>
      <c r="L13" s="24"/>
      <c r="M13" s="25">
        <f t="shared" si="1"/>
        <v>10.5</v>
      </c>
      <c r="N13" s="82">
        <f t="shared" si="2"/>
        <v>21.95</v>
      </c>
      <c r="O13" s="40">
        <v>5</v>
      </c>
    </row>
    <row r="14" spans="1:15" ht="15.75">
      <c r="A14" s="46">
        <v>16</v>
      </c>
      <c r="B14" s="33" t="s">
        <v>33</v>
      </c>
      <c r="C14" s="46"/>
      <c r="D14" s="23">
        <v>2.5</v>
      </c>
      <c r="E14" s="24">
        <v>5.9</v>
      </c>
      <c r="F14" s="24">
        <v>2</v>
      </c>
      <c r="G14" s="24"/>
      <c r="H14" s="84">
        <f t="shared" si="0"/>
        <v>10.4</v>
      </c>
      <c r="I14" s="23">
        <v>2.5</v>
      </c>
      <c r="J14" s="24">
        <v>6.85</v>
      </c>
      <c r="K14" s="24">
        <v>2</v>
      </c>
      <c r="L14" s="24"/>
      <c r="M14" s="25">
        <f t="shared" si="1"/>
        <v>11.35</v>
      </c>
      <c r="N14" s="82">
        <f t="shared" si="2"/>
        <v>21.75</v>
      </c>
      <c r="O14" s="40">
        <v>6</v>
      </c>
    </row>
    <row r="15" spans="1:15" ht="15.75">
      <c r="A15" s="46">
        <v>20</v>
      </c>
      <c r="B15" s="33" t="s">
        <v>24</v>
      </c>
      <c r="C15" s="46"/>
      <c r="D15" s="23">
        <v>2.9</v>
      </c>
      <c r="E15" s="24">
        <v>5.35</v>
      </c>
      <c r="F15" s="24">
        <v>2</v>
      </c>
      <c r="G15" s="24"/>
      <c r="H15" s="84">
        <f t="shared" si="0"/>
        <v>10.25</v>
      </c>
      <c r="I15" s="23">
        <v>2.4</v>
      </c>
      <c r="J15" s="24">
        <v>6.8</v>
      </c>
      <c r="K15" s="24">
        <v>2</v>
      </c>
      <c r="L15" s="24"/>
      <c r="M15" s="25">
        <f t="shared" si="1"/>
        <v>11.2</v>
      </c>
      <c r="N15" s="82">
        <f t="shared" si="2"/>
        <v>21.45</v>
      </c>
      <c r="O15" s="40">
        <v>7</v>
      </c>
    </row>
    <row r="16" spans="1:15" ht="15.75">
      <c r="A16" s="46">
        <v>14</v>
      </c>
      <c r="B16" s="33" t="s">
        <v>32</v>
      </c>
      <c r="C16" s="46"/>
      <c r="D16" s="23">
        <v>3.8</v>
      </c>
      <c r="E16" s="24">
        <v>4.95</v>
      </c>
      <c r="F16" s="24">
        <v>2</v>
      </c>
      <c r="G16" s="24"/>
      <c r="H16" s="84">
        <f t="shared" si="0"/>
        <v>10.75</v>
      </c>
      <c r="I16" s="23">
        <v>2.8</v>
      </c>
      <c r="J16" s="24">
        <v>5.8</v>
      </c>
      <c r="K16" s="24">
        <v>2</v>
      </c>
      <c r="L16" s="24"/>
      <c r="M16" s="25">
        <f t="shared" si="1"/>
        <v>10.6</v>
      </c>
      <c r="N16" s="82">
        <f t="shared" si="2"/>
        <v>21.35</v>
      </c>
      <c r="O16" s="40">
        <v>8</v>
      </c>
    </row>
    <row r="17" spans="1:15" ht="15.75">
      <c r="A17" s="46">
        <v>21</v>
      </c>
      <c r="B17" s="107" t="s">
        <v>35</v>
      </c>
      <c r="C17" s="46"/>
      <c r="D17" s="23">
        <v>1.9</v>
      </c>
      <c r="E17" s="24">
        <v>6.25</v>
      </c>
      <c r="F17" s="24">
        <v>2</v>
      </c>
      <c r="G17" s="24"/>
      <c r="H17" s="84">
        <f t="shared" si="0"/>
        <v>10.15</v>
      </c>
      <c r="I17" s="23">
        <v>2.6</v>
      </c>
      <c r="J17" s="24">
        <v>6.45</v>
      </c>
      <c r="K17" s="24">
        <v>2</v>
      </c>
      <c r="L17" s="24"/>
      <c r="M17" s="25">
        <f t="shared" si="1"/>
        <v>11.05</v>
      </c>
      <c r="N17" s="82">
        <f t="shared" si="2"/>
        <v>21.200000000000003</v>
      </c>
      <c r="O17" s="40">
        <v>9</v>
      </c>
    </row>
    <row r="18" spans="1:15" ht="16.5" thickBot="1">
      <c r="A18" s="59">
        <v>18</v>
      </c>
      <c r="B18" s="34" t="s">
        <v>23</v>
      </c>
      <c r="C18" s="59">
        <v>3</v>
      </c>
      <c r="D18" s="26">
        <v>2.8</v>
      </c>
      <c r="E18" s="58">
        <v>4.95</v>
      </c>
      <c r="F18" s="58">
        <v>2</v>
      </c>
      <c r="G18" s="58"/>
      <c r="H18" s="92">
        <f t="shared" si="0"/>
        <v>9.75</v>
      </c>
      <c r="I18" s="88">
        <v>2.6</v>
      </c>
      <c r="J18" s="89">
        <v>6.3</v>
      </c>
      <c r="K18" s="89">
        <v>2</v>
      </c>
      <c r="L18" s="89"/>
      <c r="M18" s="91">
        <f t="shared" si="1"/>
        <v>10.9</v>
      </c>
      <c r="N18" s="93">
        <f t="shared" si="2"/>
        <v>20.65</v>
      </c>
      <c r="O18" s="90">
        <v>10</v>
      </c>
    </row>
    <row r="19" spans="1:15" ht="15">
      <c r="A19" s="1"/>
      <c r="B19" s="2"/>
      <c r="C19" s="1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  <c r="O19" s="19"/>
    </row>
    <row r="20" spans="1:15" ht="15">
      <c r="A20" s="136" t="s">
        <v>17</v>
      </c>
      <c r="B20" s="13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9"/>
      <c r="O20" s="19"/>
    </row>
    <row r="21" spans="1:15" ht="15.75" thickBot="1">
      <c r="A21" s="1"/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9"/>
      <c r="O21" s="19"/>
    </row>
    <row r="22" spans="1:15" ht="15" customHeight="1">
      <c r="A22" s="137" t="s">
        <v>0</v>
      </c>
      <c r="B22" s="139" t="s">
        <v>1</v>
      </c>
      <c r="C22" s="139" t="s">
        <v>11</v>
      </c>
      <c r="D22" s="144" t="s">
        <v>2</v>
      </c>
      <c r="E22" s="145"/>
      <c r="F22" s="145"/>
      <c r="G22" s="145"/>
      <c r="H22" s="146"/>
      <c r="I22" s="147" t="s">
        <v>3</v>
      </c>
      <c r="J22" s="148"/>
      <c r="K22" s="148"/>
      <c r="L22" s="148"/>
      <c r="M22" s="149"/>
      <c r="N22" s="139" t="s">
        <v>4</v>
      </c>
      <c r="O22" s="139" t="s">
        <v>5</v>
      </c>
    </row>
    <row r="23" spans="1:15" ht="15.75" thickBot="1">
      <c r="A23" s="138"/>
      <c r="B23" s="141"/>
      <c r="C23" s="141"/>
      <c r="D23" s="12" t="s">
        <v>6</v>
      </c>
      <c r="E23" s="13" t="s">
        <v>8</v>
      </c>
      <c r="F23" s="13" t="s">
        <v>7</v>
      </c>
      <c r="G23" s="13" t="s">
        <v>9</v>
      </c>
      <c r="H23" s="14"/>
      <c r="I23" s="36" t="s">
        <v>6</v>
      </c>
      <c r="J23" s="37" t="s">
        <v>8</v>
      </c>
      <c r="K23" s="37" t="s">
        <v>7</v>
      </c>
      <c r="L23" s="37" t="s">
        <v>9</v>
      </c>
      <c r="M23" s="38"/>
      <c r="N23" s="140"/>
      <c r="O23" s="140"/>
    </row>
    <row r="24" spans="1:15" ht="15.75">
      <c r="A24" s="15">
        <v>22</v>
      </c>
      <c r="B24" s="32" t="s">
        <v>27</v>
      </c>
      <c r="C24" s="45">
        <v>3</v>
      </c>
      <c r="D24" s="20">
        <v>2.9</v>
      </c>
      <c r="E24" s="21">
        <v>6.25</v>
      </c>
      <c r="F24" s="21">
        <v>1.9</v>
      </c>
      <c r="G24" s="21"/>
      <c r="H24" s="76">
        <f>D24+E24+F24-G24</f>
        <v>11.05</v>
      </c>
      <c r="I24" s="77">
        <v>2.4</v>
      </c>
      <c r="J24" s="78">
        <v>6.35</v>
      </c>
      <c r="K24" s="78">
        <v>2</v>
      </c>
      <c r="L24" s="78"/>
      <c r="M24" s="76">
        <f>I24+J24+K24-L24</f>
        <v>10.75</v>
      </c>
      <c r="N24" s="94">
        <f>H24+M24</f>
        <v>21.8</v>
      </c>
      <c r="O24" s="80">
        <v>1</v>
      </c>
    </row>
    <row r="25" spans="1:15" ht="15.75">
      <c r="A25" s="47">
        <v>23</v>
      </c>
      <c r="B25" s="33" t="s">
        <v>28</v>
      </c>
      <c r="C25" s="95">
        <v>1</v>
      </c>
      <c r="D25" s="27">
        <v>2.1</v>
      </c>
      <c r="E25" s="28">
        <v>5.7</v>
      </c>
      <c r="F25" s="28">
        <v>1.7</v>
      </c>
      <c r="G25" s="28"/>
      <c r="H25" s="25">
        <f>D25+E25+F25-G25</f>
        <v>9.5</v>
      </c>
      <c r="I25" s="23">
        <v>1.8</v>
      </c>
      <c r="J25" s="24">
        <v>6.7</v>
      </c>
      <c r="K25" s="24">
        <v>2</v>
      </c>
      <c r="L25" s="24"/>
      <c r="M25" s="25">
        <f>I25+J25+K25-L25</f>
        <v>10.5</v>
      </c>
      <c r="N25" s="55">
        <f>H25+M25</f>
        <v>20</v>
      </c>
      <c r="O25" s="40">
        <v>2</v>
      </c>
    </row>
    <row r="26" spans="1:15" ht="16.5" thickBot="1">
      <c r="A26" s="16">
        <v>24</v>
      </c>
      <c r="B26" s="34" t="s">
        <v>36</v>
      </c>
      <c r="C26" s="96"/>
      <c r="D26" s="64">
        <v>2.9</v>
      </c>
      <c r="E26" s="65">
        <v>3.5</v>
      </c>
      <c r="F26" s="65">
        <v>2</v>
      </c>
      <c r="G26" s="65"/>
      <c r="H26" s="91">
        <f>D26+E26+F26-G26</f>
        <v>8.4</v>
      </c>
      <c r="I26" s="88">
        <v>2.5</v>
      </c>
      <c r="J26" s="89">
        <v>6.6</v>
      </c>
      <c r="K26" s="89">
        <v>2</v>
      </c>
      <c r="L26" s="89"/>
      <c r="M26" s="91">
        <f>I26+J26+K26-L26</f>
        <v>11.1</v>
      </c>
      <c r="N26" s="97">
        <f>H26+M26</f>
        <v>19.5</v>
      </c>
      <c r="O26" s="90">
        <v>3</v>
      </c>
    </row>
    <row r="27" spans="1:15" ht="15.75">
      <c r="A27" s="1"/>
      <c r="B27" s="52"/>
      <c r="C27" s="1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53"/>
      <c r="O27" s="54"/>
    </row>
    <row r="28" spans="1:15" ht="15.75">
      <c r="A28" s="1"/>
      <c r="B28" s="52"/>
      <c r="C28" s="1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53"/>
      <c r="O28" s="54"/>
    </row>
  </sheetData>
  <sheetProtection/>
  <mergeCells count="17">
    <mergeCell ref="N22:N23"/>
    <mergeCell ref="O22:O23"/>
    <mergeCell ref="A20:B20"/>
    <mergeCell ref="A22:A23"/>
    <mergeCell ref="B22:B23"/>
    <mergeCell ref="C22:C23"/>
    <mergeCell ref="D22:H22"/>
    <mergeCell ref="I22:M22"/>
    <mergeCell ref="A2:O2"/>
    <mergeCell ref="A3:O3"/>
    <mergeCell ref="A7:A8"/>
    <mergeCell ref="B7:B8"/>
    <mergeCell ref="C7:C8"/>
    <mergeCell ref="D7:H7"/>
    <mergeCell ref="I7:M7"/>
    <mergeCell ref="N7:N8"/>
    <mergeCell ref="O7:O8"/>
  </mergeCells>
  <printOptions/>
  <pageMargins left="0.46" right="0.42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4">
      <selection activeCell="B25" sqref="B25"/>
    </sheetView>
  </sheetViews>
  <sheetFormatPr defaultColWidth="9.140625" defaultRowHeight="15"/>
  <cols>
    <col min="1" max="1" width="4.28125" style="0" customWidth="1"/>
    <col min="2" max="2" width="31.8515625" style="0" bestFit="1" customWidth="1"/>
    <col min="3" max="3" width="5.7109375" style="0" bestFit="1" customWidth="1"/>
    <col min="4" max="4" width="8.140625" style="0" customWidth="1"/>
    <col min="5" max="5" width="7.7109375" style="0" customWidth="1"/>
    <col min="6" max="6" width="7.8515625" style="0" customWidth="1"/>
    <col min="7" max="7" width="4.57421875" style="0" bestFit="1" customWidth="1"/>
    <col min="9" max="11" width="8.140625" style="0" customWidth="1"/>
    <col min="12" max="12" width="4.57421875" style="0" bestFit="1" customWidth="1"/>
  </cols>
  <sheetData>
    <row r="1" ht="15">
      <c r="C1" s="18"/>
    </row>
    <row r="2" spans="1:15" ht="28.5" customHeight="1">
      <c r="A2" s="156" t="s">
        <v>30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ht="18.75">
      <c r="A3" s="158">
        <v>43450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ht="15">
      <c r="C4" s="18"/>
    </row>
    <row r="5" spans="1:3" ht="15">
      <c r="A5" s="163" t="s">
        <v>12</v>
      </c>
      <c r="B5" s="163"/>
      <c r="C5" s="17"/>
    </row>
    <row r="6" ht="15.75" thickBot="1">
      <c r="C6" s="18"/>
    </row>
    <row r="7" spans="1:15" ht="15" customHeight="1">
      <c r="A7" s="164" t="s">
        <v>18</v>
      </c>
      <c r="B7" s="166" t="s">
        <v>1</v>
      </c>
      <c r="C7" s="166" t="s">
        <v>11</v>
      </c>
      <c r="D7" s="172" t="s">
        <v>2</v>
      </c>
      <c r="E7" s="173"/>
      <c r="F7" s="173"/>
      <c r="G7" s="173"/>
      <c r="H7" s="174"/>
      <c r="I7" s="175" t="s">
        <v>3</v>
      </c>
      <c r="J7" s="176"/>
      <c r="K7" s="176"/>
      <c r="L7" s="176"/>
      <c r="M7" s="177"/>
      <c r="N7" s="166" t="s">
        <v>4</v>
      </c>
      <c r="O7" s="166" t="s">
        <v>5</v>
      </c>
    </row>
    <row r="8" spans="1:15" ht="15.75" thickBot="1">
      <c r="A8" s="165"/>
      <c r="B8" s="167"/>
      <c r="C8" s="167"/>
      <c r="D8" s="6" t="s">
        <v>6</v>
      </c>
      <c r="E8" s="7" t="s">
        <v>8</v>
      </c>
      <c r="F8" s="7" t="s">
        <v>7</v>
      </c>
      <c r="G8" s="7" t="s">
        <v>9</v>
      </c>
      <c r="H8" s="8"/>
      <c r="I8" s="6" t="s">
        <v>6</v>
      </c>
      <c r="J8" s="7" t="s">
        <v>8</v>
      </c>
      <c r="K8" s="7" t="s">
        <v>7</v>
      </c>
      <c r="L8" s="7" t="s">
        <v>9</v>
      </c>
      <c r="M8" s="8"/>
      <c r="N8" s="167"/>
      <c r="O8" s="167"/>
    </row>
    <row r="9" spans="1:15" ht="15.75">
      <c r="A9" s="45">
        <v>29</v>
      </c>
      <c r="B9" s="68" t="s">
        <v>37</v>
      </c>
      <c r="C9" s="45"/>
      <c r="D9" s="20">
        <v>4.1</v>
      </c>
      <c r="E9" s="21">
        <v>7.4</v>
      </c>
      <c r="F9" s="21">
        <v>2</v>
      </c>
      <c r="G9" s="21"/>
      <c r="H9" s="83">
        <f aca="true" t="shared" si="0" ref="H9:H14">D9+E9+F9-G9</f>
        <v>13.5</v>
      </c>
      <c r="I9" s="77">
        <v>2.4</v>
      </c>
      <c r="J9" s="78">
        <v>8.05</v>
      </c>
      <c r="K9" s="78">
        <v>2</v>
      </c>
      <c r="L9" s="78"/>
      <c r="M9" s="76">
        <f aca="true" t="shared" si="1" ref="M9:M14">I9+J9+K9-L9</f>
        <v>12.450000000000001</v>
      </c>
      <c r="N9" s="81">
        <f aca="true" t="shared" si="2" ref="N9:N14">H9+M9</f>
        <v>25.950000000000003</v>
      </c>
      <c r="O9" s="80">
        <v>1</v>
      </c>
    </row>
    <row r="10" spans="1:15" ht="15.75">
      <c r="A10" s="46">
        <v>27</v>
      </c>
      <c r="B10" s="69" t="s">
        <v>20</v>
      </c>
      <c r="C10" s="46"/>
      <c r="D10" s="23">
        <v>4.1</v>
      </c>
      <c r="E10" s="24">
        <v>6.4</v>
      </c>
      <c r="F10" s="24">
        <v>2</v>
      </c>
      <c r="G10" s="24">
        <v>0.3</v>
      </c>
      <c r="H10" s="84">
        <f t="shared" si="0"/>
        <v>12.2</v>
      </c>
      <c r="I10" s="23">
        <v>2.4</v>
      </c>
      <c r="J10" s="24">
        <v>7.9</v>
      </c>
      <c r="K10" s="24">
        <v>2</v>
      </c>
      <c r="L10" s="24"/>
      <c r="M10" s="25">
        <f t="shared" si="1"/>
        <v>12.3</v>
      </c>
      <c r="N10" s="82">
        <f t="shared" si="2"/>
        <v>24.5</v>
      </c>
      <c r="O10" s="40">
        <v>2</v>
      </c>
    </row>
    <row r="11" spans="1:15" ht="15.75">
      <c r="A11" s="46">
        <v>30</v>
      </c>
      <c r="B11" s="69" t="s">
        <v>34</v>
      </c>
      <c r="C11" s="46">
        <v>5</v>
      </c>
      <c r="D11" s="23">
        <v>4</v>
      </c>
      <c r="E11" s="24">
        <v>5.6</v>
      </c>
      <c r="F11" s="24">
        <v>2</v>
      </c>
      <c r="G11" s="24"/>
      <c r="H11" s="84">
        <f t="shared" si="0"/>
        <v>11.6</v>
      </c>
      <c r="I11" s="23">
        <v>2.4</v>
      </c>
      <c r="J11" s="24">
        <v>7.35</v>
      </c>
      <c r="K11" s="24">
        <v>2</v>
      </c>
      <c r="L11" s="24"/>
      <c r="M11" s="25">
        <f t="shared" si="1"/>
        <v>11.75</v>
      </c>
      <c r="N11" s="82">
        <f t="shared" si="2"/>
        <v>23.35</v>
      </c>
      <c r="O11" s="40">
        <v>3</v>
      </c>
    </row>
    <row r="12" spans="1:15" ht="15.75">
      <c r="A12" s="46">
        <v>28</v>
      </c>
      <c r="B12" s="69" t="s">
        <v>33</v>
      </c>
      <c r="C12" s="46"/>
      <c r="D12" s="23">
        <v>2.5</v>
      </c>
      <c r="E12" s="24">
        <v>6.05</v>
      </c>
      <c r="F12" s="24">
        <v>2</v>
      </c>
      <c r="G12" s="24"/>
      <c r="H12" s="84">
        <f t="shared" si="0"/>
        <v>10.55</v>
      </c>
      <c r="I12" s="23">
        <v>2.4</v>
      </c>
      <c r="J12" s="24">
        <v>6.55</v>
      </c>
      <c r="K12" s="24">
        <v>2</v>
      </c>
      <c r="L12" s="24"/>
      <c r="M12" s="25">
        <f t="shared" si="1"/>
        <v>10.95</v>
      </c>
      <c r="N12" s="82">
        <f t="shared" si="2"/>
        <v>21.5</v>
      </c>
      <c r="O12" s="40">
        <v>4</v>
      </c>
    </row>
    <row r="13" spans="1:15" ht="15.75">
      <c r="A13" s="46">
        <v>26</v>
      </c>
      <c r="B13" s="69" t="s">
        <v>32</v>
      </c>
      <c r="C13" s="46"/>
      <c r="D13" s="23">
        <v>3.6</v>
      </c>
      <c r="E13" s="24">
        <v>5.75</v>
      </c>
      <c r="F13" s="24">
        <v>1.4</v>
      </c>
      <c r="G13" s="24"/>
      <c r="H13" s="84">
        <f t="shared" si="0"/>
        <v>10.75</v>
      </c>
      <c r="I13" s="23">
        <v>1.7</v>
      </c>
      <c r="J13" s="24">
        <v>6.55</v>
      </c>
      <c r="K13" s="24">
        <v>2</v>
      </c>
      <c r="L13" s="24"/>
      <c r="M13" s="25">
        <f t="shared" si="1"/>
        <v>10.25</v>
      </c>
      <c r="N13" s="82">
        <f t="shared" si="2"/>
        <v>21</v>
      </c>
      <c r="O13" s="40">
        <v>5</v>
      </c>
    </row>
    <row r="14" spans="1:15" ht="16.5" thickBot="1">
      <c r="A14" s="59">
        <v>31</v>
      </c>
      <c r="B14" s="70" t="s">
        <v>38</v>
      </c>
      <c r="C14" s="59">
        <v>1</v>
      </c>
      <c r="D14" s="61">
        <v>3</v>
      </c>
      <c r="E14" s="62">
        <v>3.7</v>
      </c>
      <c r="F14" s="62">
        <v>2</v>
      </c>
      <c r="G14" s="43"/>
      <c r="H14" s="92">
        <f t="shared" si="0"/>
        <v>8.7</v>
      </c>
      <c r="I14" s="103">
        <v>1.7</v>
      </c>
      <c r="J14" s="102">
        <v>5.1</v>
      </c>
      <c r="K14" s="102">
        <v>2</v>
      </c>
      <c r="L14" s="98"/>
      <c r="M14" s="91">
        <f t="shared" si="1"/>
        <v>8.8</v>
      </c>
      <c r="N14" s="93">
        <f t="shared" si="2"/>
        <v>17.5</v>
      </c>
      <c r="O14" s="90">
        <v>6</v>
      </c>
    </row>
    <row r="15" spans="1:15" ht="15.75">
      <c r="A15" s="1"/>
      <c r="B15" s="71"/>
      <c r="C15" s="1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53"/>
      <c r="O15" s="54"/>
    </row>
    <row r="17" spans="1:2" ht="15">
      <c r="A17" s="163" t="s">
        <v>43</v>
      </c>
      <c r="B17" s="163"/>
    </row>
    <row r="18" ht="15.75" thickBot="1"/>
    <row r="19" spans="1:15" ht="15">
      <c r="A19" s="164" t="s">
        <v>18</v>
      </c>
      <c r="B19" s="166" t="s">
        <v>1</v>
      </c>
      <c r="C19" s="166" t="s">
        <v>11</v>
      </c>
      <c r="D19" s="172" t="s">
        <v>2</v>
      </c>
      <c r="E19" s="173"/>
      <c r="F19" s="173"/>
      <c r="G19" s="173"/>
      <c r="H19" s="174"/>
      <c r="I19" s="175" t="s">
        <v>3</v>
      </c>
      <c r="J19" s="176"/>
      <c r="K19" s="176"/>
      <c r="L19" s="176"/>
      <c r="M19" s="177"/>
      <c r="N19" s="166" t="s">
        <v>4</v>
      </c>
      <c r="O19" s="166" t="s">
        <v>5</v>
      </c>
    </row>
    <row r="20" spans="1:15" ht="15.75" thickBot="1">
      <c r="A20" s="165"/>
      <c r="B20" s="167"/>
      <c r="C20" s="167"/>
      <c r="D20" s="6" t="s">
        <v>6</v>
      </c>
      <c r="E20" s="7" t="s">
        <v>8</v>
      </c>
      <c r="F20" s="7" t="s">
        <v>7</v>
      </c>
      <c r="G20" s="7" t="s">
        <v>9</v>
      </c>
      <c r="H20" s="8"/>
      <c r="I20" s="6" t="s">
        <v>6</v>
      </c>
      <c r="J20" s="7" t="s">
        <v>8</v>
      </c>
      <c r="K20" s="7" t="s">
        <v>7</v>
      </c>
      <c r="L20" s="7" t="s">
        <v>9</v>
      </c>
      <c r="M20" s="8"/>
      <c r="N20" s="167"/>
      <c r="O20" s="167"/>
    </row>
    <row r="21" spans="1:15" ht="15.75">
      <c r="A21" s="45">
        <v>32</v>
      </c>
      <c r="B21" s="68" t="s">
        <v>36</v>
      </c>
      <c r="C21" s="45"/>
      <c r="D21" s="20">
        <v>2.8</v>
      </c>
      <c r="E21" s="21">
        <v>4.8</v>
      </c>
      <c r="F21" s="21">
        <v>2</v>
      </c>
      <c r="G21" s="21"/>
      <c r="H21" s="76">
        <f>D21+E21+F21-G21</f>
        <v>9.6</v>
      </c>
      <c r="I21" s="77">
        <v>2.4</v>
      </c>
      <c r="J21" s="78">
        <v>8.15</v>
      </c>
      <c r="K21" s="78">
        <v>2</v>
      </c>
      <c r="L21" s="78"/>
      <c r="M21" s="76">
        <f>I21+J21+K21-L21</f>
        <v>12.55</v>
      </c>
      <c r="N21" s="79">
        <f>H21+M21</f>
        <v>22.15</v>
      </c>
      <c r="O21" s="80">
        <v>1</v>
      </c>
    </row>
    <row r="22" spans="1:15" ht="15.75">
      <c r="A22" s="72">
        <v>33</v>
      </c>
      <c r="B22" s="73" t="s">
        <v>29</v>
      </c>
      <c r="C22" s="72">
        <v>5</v>
      </c>
      <c r="D22" s="56">
        <v>2.3</v>
      </c>
      <c r="E22" s="57">
        <v>5.6</v>
      </c>
      <c r="F22" s="57">
        <v>2</v>
      </c>
      <c r="G22" s="57"/>
      <c r="H22" s="25">
        <f>D22+E22+F22-G22</f>
        <v>9.899999999999999</v>
      </c>
      <c r="I22" s="23">
        <v>2.2</v>
      </c>
      <c r="J22" s="24">
        <v>7.2</v>
      </c>
      <c r="K22" s="24">
        <v>2</v>
      </c>
      <c r="L22" s="24"/>
      <c r="M22" s="25">
        <f>I22+J22+K22-L22</f>
        <v>11.4</v>
      </c>
      <c r="N22" s="42">
        <f>H22+M22</f>
        <v>21.299999999999997</v>
      </c>
      <c r="O22" s="40">
        <v>2</v>
      </c>
    </row>
    <row r="23" spans="1:15" ht="16.5" thickBot="1">
      <c r="A23" s="59">
        <v>35</v>
      </c>
      <c r="B23" s="70" t="s">
        <v>40</v>
      </c>
      <c r="C23" s="59"/>
      <c r="D23" s="26">
        <v>1.9</v>
      </c>
      <c r="E23" s="58">
        <v>5.5</v>
      </c>
      <c r="F23" s="58">
        <v>1.3</v>
      </c>
      <c r="G23" s="58"/>
      <c r="H23" s="91">
        <f>D23+E23+F23-G23</f>
        <v>8.700000000000001</v>
      </c>
      <c r="I23" s="88">
        <v>1.5</v>
      </c>
      <c r="J23" s="89">
        <v>5.95</v>
      </c>
      <c r="K23" s="89">
        <v>1.8</v>
      </c>
      <c r="L23" s="89"/>
      <c r="M23" s="91">
        <f>I23+J23+K23-L23</f>
        <v>9.25</v>
      </c>
      <c r="N23" s="99">
        <f>H23+M23</f>
        <v>17.950000000000003</v>
      </c>
      <c r="O23" s="90">
        <v>3</v>
      </c>
    </row>
  </sheetData>
  <sheetProtection/>
  <mergeCells count="18">
    <mergeCell ref="O19:O20"/>
    <mergeCell ref="A17:B17"/>
    <mergeCell ref="A19:A20"/>
    <mergeCell ref="B19:B20"/>
    <mergeCell ref="C19:C20"/>
    <mergeCell ref="D19:H19"/>
    <mergeCell ref="I19:M19"/>
    <mergeCell ref="N19:N20"/>
    <mergeCell ref="A2:O2"/>
    <mergeCell ref="A3:O3"/>
    <mergeCell ref="A5:B5"/>
    <mergeCell ref="A7:A8"/>
    <mergeCell ref="B7:B8"/>
    <mergeCell ref="C7:C8"/>
    <mergeCell ref="D7:H7"/>
    <mergeCell ref="I7:M7"/>
    <mergeCell ref="N7:N8"/>
    <mergeCell ref="O7:O8"/>
  </mergeCells>
  <printOptions/>
  <pageMargins left="0.47" right="0.57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3.00390625" style="0" customWidth="1"/>
    <col min="2" max="2" width="19.7109375" style="0" bestFit="1" customWidth="1"/>
    <col min="3" max="3" width="5.28125" style="0" bestFit="1" customWidth="1"/>
    <col min="7" max="7" width="4.57421875" style="0" bestFit="1" customWidth="1"/>
    <col min="12" max="12" width="4.57421875" style="0" bestFit="1" customWidth="1"/>
  </cols>
  <sheetData>
    <row r="1" ht="15">
      <c r="C1" s="18"/>
    </row>
    <row r="2" spans="1:15" ht="28.5" customHeight="1">
      <c r="A2" s="156" t="s">
        <v>30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ht="18.75">
      <c r="A3" s="158">
        <v>43450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ht="15">
      <c r="C4" s="18"/>
    </row>
    <row r="5" spans="1:3" ht="15">
      <c r="A5" s="163" t="s">
        <v>10</v>
      </c>
      <c r="B5" s="163"/>
      <c r="C5" s="17"/>
    </row>
    <row r="6" ht="15.75" thickBot="1">
      <c r="C6" s="18"/>
    </row>
    <row r="7" spans="1:15" ht="15" customHeight="1">
      <c r="A7" s="178" t="s">
        <v>18</v>
      </c>
      <c r="B7" s="170" t="s">
        <v>1</v>
      </c>
      <c r="C7" s="170" t="s">
        <v>11</v>
      </c>
      <c r="D7" s="180" t="s">
        <v>2</v>
      </c>
      <c r="E7" s="181"/>
      <c r="F7" s="181"/>
      <c r="G7" s="181"/>
      <c r="H7" s="182"/>
      <c r="I7" s="183" t="s">
        <v>3</v>
      </c>
      <c r="J7" s="184"/>
      <c r="K7" s="184"/>
      <c r="L7" s="184"/>
      <c r="M7" s="185"/>
      <c r="N7" s="170" t="s">
        <v>4</v>
      </c>
      <c r="O7" s="170" t="s">
        <v>5</v>
      </c>
    </row>
    <row r="8" spans="1:15" ht="15.75" thickBot="1">
      <c r="A8" s="179"/>
      <c r="B8" s="171"/>
      <c r="C8" s="171"/>
      <c r="D8" s="9" t="s">
        <v>6</v>
      </c>
      <c r="E8" s="10" t="s">
        <v>8</v>
      </c>
      <c r="F8" s="10" t="s">
        <v>7</v>
      </c>
      <c r="G8" s="10" t="s">
        <v>9</v>
      </c>
      <c r="H8" s="11"/>
      <c r="I8" s="9" t="s">
        <v>6</v>
      </c>
      <c r="J8" s="10" t="s">
        <v>8</v>
      </c>
      <c r="K8" s="10" t="s">
        <v>7</v>
      </c>
      <c r="L8" s="10" t="s">
        <v>9</v>
      </c>
      <c r="M8" s="114"/>
      <c r="N8" s="186"/>
      <c r="O8" s="171"/>
    </row>
    <row r="9" spans="1:15" ht="15">
      <c r="A9" s="39">
        <v>40</v>
      </c>
      <c r="B9" s="44" t="s">
        <v>29</v>
      </c>
      <c r="C9" s="45"/>
      <c r="D9" s="121">
        <v>2.9</v>
      </c>
      <c r="E9" s="125">
        <v>6.35</v>
      </c>
      <c r="F9" s="125">
        <v>1.8</v>
      </c>
      <c r="G9" s="128"/>
      <c r="H9" s="100">
        <f>D9+E9+F9-G9</f>
        <v>11.05</v>
      </c>
      <c r="I9" s="130">
        <v>2.4</v>
      </c>
      <c r="J9" s="131">
        <v>7.97</v>
      </c>
      <c r="K9" s="131">
        <v>2</v>
      </c>
      <c r="L9" s="135"/>
      <c r="M9" s="76">
        <f>I9+J9+K9-L9</f>
        <v>12.37</v>
      </c>
      <c r="N9" s="101">
        <f>H9+M9</f>
        <v>23.42</v>
      </c>
      <c r="O9" s="80">
        <v>1</v>
      </c>
    </row>
    <row r="10" spans="1:15" ht="15">
      <c r="A10" s="109">
        <v>38</v>
      </c>
      <c r="B10" s="113" t="s">
        <v>42</v>
      </c>
      <c r="C10" s="109"/>
      <c r="D10" s="119">
        <v>3.1</v>
      </c>
      <c r="E10" s="123">
        <v>6.1</v>
      </c>
      <c r="F10" s="123">
        <v>2</v>
      </c>
      <c r="G10" s="126"/>
      <c r="H10" s="111">
        <f>D10+E10+F10-G10</f>
        <v>11.2</v>
      </c>
      <c r="I10" s="129">
        <v>2.4</v>
      </c>
      <c r="J10" s="123">
        <v>7.33</v>
      </c>
      <c r="K10" s="123">
        <v>2</v>
      </c>
      <c r="L10" s="133"/>
      <c r="M10" s="112">
        <f>I10+J10+K10-L10</f>
        <v>11.73</v>
      </c>
      <c r="N10" s="115">
        <f>H10+M10</f>
        <v>22.93</v>
      </c>
      <c r="O10" s="40">
        <v>2</v>
      </c>
    </row>
    <row r="11" spans="1:15" ht="15">
      <c r="A11" s="46">
        <v>37</v>
      </c>
      <c r="B11" s="105" t="s">
        <v>33</v>
      </c>
      <c r="C11" s="110"/>
      <c r="D11" s="118">
        <v>2.6</v>
      </c>
      <c r="E11" s="122">
        <v>5.25</v>
      </c>
      <c r="F11" s="122">
        <v>2</v>
      </c>
      <c r="G11" s="122"/>
      <c r="H11" s="112">
        <f>D11+E11+F11-G11</f>
        <v>9.85</v>
      </c>
      <c r="I11" s="118">
        <v>2.4</v>
      </c>
      <c r="J11" s="122">
        <v>6.77</v>
      </c>
      <c r="K11" s="122">
        <v>2</v>
      </c>
      <c r="L11" s="132"/>
      <c r="M11" s="25">
        <f>I11+J11+K11-L11</f>
        <v>11.17</v>
      </c>
      <c r="N11" s="42">
        <f>H11+M11</f>
        <v>21.02</v>
      </c>
      <c r="O11" s="116">
        <v>3</v>
      </c>
    </row>
    <row r="12" spans="1:15" ht="15.75" thickBot="1">
      <c r="A12" s="117">
        <v>36</v>
      </c>
      <c r="B12" s="67" t="s">
        <v>31</v>
      </c>
      <c r="C12" s="108"/>
      <c r="D12" s="120">
        <v>1.9</v>
      </c>
      <c r="E12" s="124">
        <v>5.6</v>
      </c>
      <c r="F12" s="124">
        <v>2</v>
      </c>
      <c r="G12" s="127"/>
      <c r="H12" s="60">
        <f>D12+E12+F12-G12</f>
        <v>9.5</v>
      </c>
      <c r="I12" s="120">
        <v>1.7</v>
      </c>
      <c r="J12" s="124">
        <v>5.9</v>
      </c>
      <c r="K12" s="124">
        <v>1.8</v>
      </c>
      <c r="L12" s="134"/>
      <c r="M12" s="91">
        <f>I12+J12+K12-L12</f>
        <v>9.4</v>
      </c>
      <c r="N12" s="104">
        <f>H12+M12</f>
        <v>18.9</v>
      </c>
      <c r="O12" s="41">
        <v>4</v>
      </c>
    </row>
  </sheetData>
  <sheetProtection/>
  <mergeCells count="10">
    <mergeCell ref="A2:O2"/>
    <mergeCell ref="A3:O3"/>
    <mergeCell ref="A5:B5"/>
    <mergeCell ref="A7:A8"/>
    <mergeCell ref="B7:B8"/>
    <mergeCell ref="C7:C8"/>
    <mergeCell ref="D7:H7"/>
    <mergeCell ref="I7:M7"/>
    <mergeCell ref="N7:N8"/>
    <mergeCell ref="O7:O8"/>
  </mergeCells>
  <printOptions/>
  <pageMargins left="0.46" right="0.54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Zíková Kateřina</dc:creator>
  <cp:keywords/>
  <dc:description/>
  <cp:lastModifiedBy>Prsož</cp:lastModifiedBy>
  <cp:lastPrinted>2018-12-16T15:33:38Z</cp:lastPrinted>
  <dcterms:created xsi:type="dcterms:W3CDTF">2015-11-19T08:17:45Z</dcterms:created>
  <dcterms:modified xsi:type="dcterms:W3CDTF">2018-12-17T17:56:01Z</dcterms:modified>
  <cp:category/>
  <cp:version/>
  <cp:contentType/>
  <cp:contentStatus/>
</cp:coreProperties>
</file>